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Financije 2025\1.-12.2025\"/>
    </mc:Choice>
  </mc:AlternateContent>
  <xr:revisionPtr revIDLastSave="0" documentId="13_ncr:1_{9C8AAF1A-AB12-4DFF-9BA9-C8811297D46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E323" i="9" s="1"/>
  <c r="B323" i="9" s="1"/>
  <c r="G323" i="9"/>
  <c r="F323" i="9"/>
  <c r="H322" i="9"/>
  <c r="G322" i="9"/>
  <c r="E322" i="9" s="1"/>
  <c r="B322" i="9" s="1"/>
  <c r="F322" i="9"/>
  <c r="H321" i="9"/>
  <c r="G321" i="9"/>
  <c r="E321" i="9" s="1"/>
  <c r="F321" i="9"/>
  <c r="B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L292" i="9"/>
  <c r="F292" i="9" s="1"/>
  <c r="B292" i="9" s="1"/>
  <c r="E292" i="9"/>
  <c r="M291" i="9"/>
  <c r="L291" i="9"/>
  <c r="E291" i="9"/>
  <c r="M290" i="9"/>
  <c r="F290" i="9" s="1"/>
  <c r="L290" i="9"/>
  <c r="E290" i="9"/>
  <c r="B290" i="9"/>
  <c r="M289" i="9"/>
  <c r="L289" i="9"/>
  <c r="F289" i="9" s="1"/>
  <c r="E289" i="9"/>
  <c r="B289" i="9" s="1"/>
  <c r="M288" i="9"/>
  <c r="L288" i="9"/>
  <c r="F288" i="9" s="1"/>
  <c r="B288" i="9" s="1"/>
  <c r="E288" i="9"/>
  <c r="M287" i="9"/>
  <c r="L287" i="9"/>
  <c r="E287" i="9"/>
  <c r="M286" i="9"/>
  <c r="L286" i="9"/>
  <c r="F286" i="9"/>
  <c r="B286" i="9" s="1"/>
  <c r="E286" i="9"/>
  <c r="M285" i="9"/>
  <c r="L285" i="9"/>
  <c r="F285" i="9" s="1"/>
  <c r="E285" i="9"/>
  <c r="M284" i="9"/>
  <c r="L284" i="9"/>
  <c r="F284" i="9" s="1"/>
  <c r="B284" i="9" s="1"/>
  <c r="E284" i="9"/>
  <c r="M283" i="9"/>
  <c r="L283" i="9"/>
  <c r="E283" i="9"/>
  <c r="M282" i="9"/>
  <c r="F282" i="9" s="1"/>
  <c r="B282" i="9" s="1"/>
  <c r="L282" i="9"/>
  <c r="E282" i="9"/>
  <c r="M281" i="9"/>
  <c r="L281" i="9"/>
  <c r="F281" i="9" s="1"/>
  <c r="E281" i="9"/>
  <c r="M280" i="9"/>
  <c r="L280" i="9"/>
  <c r="F280" i="9" s="1"/>
  <c r="B280" i="9" s="1"/>
  <c r="E280" i="9"/>
  <c r="M279" i="9"/>
  <c r="L279" i="9"/>
  <c r="E279" i="9"/>
  <c r="M278" i="9"/>
  <c r="L278" i="9"/>
  <c r="F278" i="9"/>
  <c r="B278" i="9" s="1"/>
  <c r="E278" i="9"/>
  <c r="M277" i="9"/>
  <c r="L277" i="9"/>
  <c r="F277" i="9" s="1"/>
  <c r="E277" i="9"/>
  <c r="M276" i="9"/>
  <c r="L276" i="9"/>
  <c r="F276" i="9" s="1"/>
  <c r="B276" i="9" s="1"/>
  <c r="E276" i="9"/>
  <c r="M275" i="9"/>
  <c r="L275" i="9"/>
  <c r="E275" i="9"/>
  <c r="M274" i="9"/>
  <c r="F274" i="9" s="1"/>
  <c r="L274" i="9"/>
  <c r="E274" i="9"/>
  <c r="B274" i="9"/>
  <c r="M273" i="9"/>
  <c r="L273" i="9"/>
  <c r="F273" i="9" s="1"/>
  <c r="E273" i="9"/>
  <c r="B273" i="9" s="1"/>
  <c r="M272" i="9"/>
  <c r="L272" i="9"/>
  <c r="F272" i="9" s="1"/>
  <c r="B272" i="9" s="1"/>
  <c r="E272" i="9"/>
  <c r="M271" i="9"/>
  <c r="L271" i="9"/>
  <c r="E271" i="9"/>
  <c r="M270" i="9"/>
  <c r="L270" i="9"/>
  <c r="F270" i="9"/>
  <c r="B270" i="9" s="1"/>
  <c r="E270" i="9"/>
  <c r="M269" i="9"/>
  <c r="L269" i="9"/>
  <c r="F269" i="9" s="1"/>
  <c r="E269" i="9"/>
  <c r="M268" i="9"/>
  <c r="L268" i="9"/>
  <c r="F268" i="9" s="1"/>
  <c r="B268" i="9" s="1"/>
  <c r="E268" i="9"/>
  <c r="M267" i="9"/>
  <c r="L267" i="9"/>
  <c r="E267" i="9"/>
  <c r="M266" i="9"/>
  <c r="F266" i="9" s="1"/>
  <c r="B266" i="9" s="1"/>
  <c r="L266" i="9"/>
  <c r="E266" i="9"/>
  <c r="M265" i="9"/>
  <c r="L265" i="9"/>
  <c r="F265" i="9" s="1"/>
  <c r="E265" i="9"/>
  <c r="M264" i="9"/>
  <c r="L264" i="9"/>
  <c r="F264" i="9" s="1"/>
  <c r="B264" i="9" s="1"/>
  <c r="E264" i="9"/>
  <c r="M263" i="9"/>
  <c r="L263" i="9"/>
  <c r="E263" i="9"/>
  <c r="M262" i="9"/>
  <c r="L262" i="9"/>
  <c r="F262" i="9"/>
  <c r="B262" i="9" s="1"/>
  <c r="E262" i="9"/>
  <c r="M261" i="9"/>
  <c r="L261" i="9"/>
  <c r="F261" i="9" s="1"/>
  <c r="E261" i="9"/>
  <c r="M260" i="9"/>
  <c r="L260" i="9"/>
  <c r="F260" i="9" s="1"/>
  <c r="B260" i="9" s="1"/>
  <c r="E260" i="9"/>
  <c r="M259" i="9"/>
  <c r="L259" i="9"/>
  <c r="E259" i="9"/>
  <c r="M258" i="9"/>
  <c r="F258" i="9" s="1"/>
  <c r="L258" i="9"/>
  <c r="E258" i="9"/>
  <c r="B258" i="9"/>
  <c r="M257" i="9"/>
  <c r="L257" i="9"/>
  <c r="F257" i="9" s="1"/>
  <c r="E257" i="9"/>
  <c r="B257" i="9" s="1"/>
  <c r="M256" i="9"/>
  <c r="L256" i="9"/>
  <c r="F256" i="9" s="1"/>
  <c r="B256" i="9" s="1"/>
  <c r="E256" i="9"/>
  <c r="M255" i="9"/>
  <c r="L255" i="9"/>
  <c r="E255" i="9"/>
  <c r="M254" i="9"/>
  <c r="L254" i="9"/>
  <c r="F254" i="9"/>
  <c r="B254" i="9" s="1"/>
  <c r="E254" i="9"/>
  <c r="M253" i="9"/>
  <c r="L253" i="9"/>
  <c r="F253" i="9" s="1"/>
  <c r="E253" i="9"/>
  <c r="M252" i="9"/>
  <c r="L252" i="9"/>
  <c r="F252" i="9" s="1"/>
  <c r="B252" i="9" s="1"/>
  <c r="E252" i="9"/>
  <c r="M251" i="9"/>
  <c r="L251" i="9"/>
  <c r="E251" i="9"/>
  <c r="M250" i="9"/>
  <c r="F250" i="9" s="1"/>
  <c r="B250" i="9" s="1"/>
  <c r="L250" i="9"/>
  <c r="E250" i="9"/>
  <c r="M249" i="9"/>
  <c r="L249" i="9"/>
  <c r="F249" i="9" s="1"/>
  <c r="E249" i="9"/>
  <c r="M248" i="9"/>
  <c r="L248" i="9"/>
  <c r="F248" i="9" s="1"/>
  <c r="B248" i="9" s="1"/>
  <c r="E248" i="9"/>
  <c r="M247" i="9"/>
  <c r="L247" i="9"/>
  <c r="E247" i="9"/>
  <c r="M246" i="9"/>
  <c r="F246" i="9" s="1"/>
  <c r="B246" i="9" s="1"/>
  <c r="L246" i="9"/>
  <c r="E246" i="9"/>
  <c r="M245" i="9"/>
  <c r="L245" i="9"/>
  <c r="F245" i="9" s="1"/>
  <c r="E245" i="9"/>
  <c r="B245" i="9" s="1"/>
  <c r="M244" i="9"/>
  <c r="L244" i="9"/>
  <c r="E244" i="9"/>
  <c r="M243" i="9"/>
  <c r="L243" i="9"/>
  <c r="E243" i="9"/>
  <c r="M242" i="9"/>
  <c r="L242" i="9"/>
  <c r="F242" i="9"/>
  <c r="B242" i="9" s="1"/>
  <c r="E242" i="9"/>
  <c r="M241" i="9"/>
  <c r="L241" i="9"/>
  <c r="F241" i="9" s="1"/>
  <c r="E241" i="9"/>
  <c r="M240" i="9"/>
  <c r="L240" i="9"/>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F233" i="9" s="1"/>
  <c r="E233" i="9"/>
  <c r="M232" i="9"/>
  <c r="L232" i="9"/>
  <c r="F232" i="9" s="1"/>
  <c r="B232" i="9" s="1"/>
  <c r="E232" i="9"/>
  <c r="M231" i="9"/>
  <c r="L231" i="9"/>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F169" i="9"/>
  <c r="B169" i="9"/>
  <c r="H168" i="9"/>
  <c r="G168" i="9"/>
  <c r="F168" i="9"/>
  <c r="E168" i="9"/>
  <c r="B168" i="9" s="1"/>
  <c r="H167" i="9"/>
  <c r="E167" i="9" s="1"/>
  <c r="B167" i="9" s="1"/>
  <c r="G167" i="9"/>
  <c r="F167" i="9"/>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F161" i="9"/>
  <c r="B161" i="9"/>
  <c r="H160" i="9"/>
  <c r="G160" i="9"/>
  <c r="F160" i="9"/>
  <c r="E160" i="9"/>
  <c r="B160" i="9" s="1"/>
  <c r="H159" i="9"/>
  <c r="E159" i="9" s="1"/>
  <c r="B159" i="9" s="1"/>
  <c r="G159" i="9"/>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E78" i="9"/>
  <c r="B78" i="9" s="1"/>
  <c r="H77" i="9"/>
  <c r="E77" i="9" s="1"/>
  <c r="G77" i="9"/>
  <c r="F77" i="9"/>
  <c r="B77" i="9"/>
  <c r="H76" i="9"/>
  <c r="G76" i="9"/>
  <c r="F76" i="9"/>
  <c r="E76" i="9"/>
  <c r="B76" i="9" s="1"/>
  <c r="H75" i="9"/>
  <c r="G75" i="9"/>
  <c r="E75" i="9" s="1"/>
  <c r="F75" i="9"/>
  <c r="B75" i="9"/>
  <c r="H74" i="9"/>
  <c r="G74" i="9"/>
  <c r="F74" i="9"/>
  <c r="E74" i="9"/>
  <c r="B74" i="9" s="1"/>
  <c r="H73" i="9"/>
  <c r="E73" i="9" s="1"/>
  <c r="G73" i="9"/>
  <c r="F73" i="9"/>
  <c r="B73" i="9"/>
  <c r="H72" i="9"/>
  <c r="G72" i="9"/>
  <c r="F72" i="9"/>
  <c r="E72" i="9"/>
  <c r="B72" i="9" s="1"/>
  <c r="H71" i="9"/>
  <c r="G71" i="9"/>
  <c r="E71" i="9" s="1"/>
  <c r="F71" i="9"/>
  <c r="B71" i="9"/>
  <c r="H70" i="9"/>
  <c r="G70" i="9"/>
  <c r="F70" i="9"/>
  <c r="E70" i="9"/>
  <c r="B70" i="9" s="1"/>
  <c r="H69" i="9"/>
  <c r="E69" i="9" s="1"/>
  <c r="G69" i="9"/>
  <c r="F69" i="9"/>
  <c r="B69" i="9"/>
  <c r="H68" i="9"/>
  <c r="G68" i="9"/>
  <c r="F68" i="9"/>
  <c r="E68" i="9"/>
  <c r="B68" i="9" s="1"/>
  <c r="H67" i="9"/>
  <c r="G67" i="9"/>
  <c r="F67" i="9"/>
  <c r="H66" i="9"/>
  <c r="G66" i="9"/>
  <c r="F66" i="9"/>
  <c r="E66" i="9"/>
  <c r="B66" i="9" s="1"/>
  <c r="H65" i="9"/>
  <c r="E65" i="9" s="1"/>
  <c r="G65" i="9"/>
  <c r="F65" i="9"/>
  <c r="B65" i="9"/>
  <c r="H64" i="9"/>
  <c r="G64" i="9"/>
  <c r="F64" i="9"/>
  <c r="E64" i="9"/>
  <c r="B64" i="9" s="1"/>
  <c r="H63" i="9"/>
  <c r="G63" i="9"/>
  <c r="E63" i="9" s="1"/>
  <c r="F63" i="9"/>
  <c r="B63" i="9"/>
  <c r="H62" i="9"/>
  <c r="G62" i="9"/>
  <c r="F62" i="9"/>
  <c r="E62" i="9"/>
  <c r="B62" i="9" s="1"/>
  <c r="H61" i="9"/>
  <c r="E61" i="9" s="1"/>
  <c r="G61" i="9"/>
  <c r="F61" i="9"/>
  <c r="B61" i="9"/>
  <c r="H60" i="9"/>
  <c r="G60" i="9"/>
  <c r="F60" i="9"/>
  <c r="E60" i="9"/>
  <c r="B60" i="9" s="1"/>
  <c r="H59" i="9"/>
  <c r="G59" i="9"/>
  <c r="E59" i="9" s="1"/>
  <c r="F59" i="9"/>
  <c r="B59" i="9"/>
  <c r="H58" i="9"/>
  <c r="G58" i="9"/>
  <c r="F58" i="9"/>
  <c r="E58" i="9"/>
  <c r="B58" i="9" s="1"/>
  <c r="H57" i="9"/>
  <c r="E57" i="9" s="1"/>
  <c r="G57" i="9"/>
  <c r="F57" i="9"/>
  <c r="B57" i="9"/>
  <c r="H56" i="9"/>
  <c r="E56" i="9" s="1"/>
  <c r="B56" i="9" s="1"/>
  <c r="G56" i="9"/>
  <c r="F56" i="9"/>
  <c r="H55" i="9"/>
  <c r="G55" i="9"/>
  <c r="E55" i="9" s="1"/>
  <c r="F55" i="9"/>
  <c r="B55" i="9"/>
  <c r="H54" i="9"/>
  <c r="G54" i="9"/>
  <c r="F54" i="9"/>
  <c r="E54" i="9"/>
  <c r="B54" i="9" s="1"/>
  <c r="H53" i="9"/>
  <c r="E53" i="9" s="1"/>
  <c r="B53" i="9" s="1"/>
  <c r="G53" i="9"/>
  <c r="F53" i="9"/>
  <c r="H52" i="9"/>
  <c r="G52" i="9"/>
  <c r="F52" i="9"/>
  <c r="H51" i="9"/>
  <c r="G51" i="9"/>
  <c r="F51" i="9"/>
  <c r="H50" i="9"/>
  <c r="G50" i="9"/>
  <c r="E50" i="9" s="1"/>
  <c r="B50" i="9" s="1"/>
  <c r="F50" i="9"/>
  <c r="H49" i="9"/>
  <c r="E49" i="9" s="1"/>
  <c r="B49" i="9" s="1"/>
  <c r="G49" i="9"/>
  <c r="F49" i="9"/>
  <c r="H48" i="9"/>
  <c r="E48" i="9" s="1"/>
  <c r="B48" i="9" s="1"/>
  <c r="G48" i="9"/>
  <c r="F48" i="9"/>
  <c r="H47" i="9"/>
  <c r="G47" i="9"/>
  <c r="E47" i="9" s="1"/>
  <c r="F47" i="9"/>
  <c r="B47" i="9"/>
  <c r="H46" i="9"/>
  <c r="G46" i="9"/>
  <c r="F46" i="9"/>
  <c r="E46" i="9"/>
  <c r="B46" i="9" s="1"/>
  <c r="H45" i="9"/>
  <c r="E45" i="9" s="1"/>
  <c r="B45" i="9" s="1"/>
  <c r="G45" i="9"/>
  <c r="F45" i="9"/>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E39" i="9" s="1"/>
  <c r="F39" i="9"/>
  <c r="B39" i="9"/>
  <c r="H38" i="9"/>
  <c r="G38" i="9"/>
  <c r="F38" i="9"/>
  <c r="E38" i="9"/>
  <c r="B38" i="9" s="1"/>
  <c r="H37" i="9"/>
  <c r="G37" i="9"/>
  <c r="F37" i="9"/>
  <c r="H36" i="9"/>
  <c r="G36" i="9"/>
  <c r="F36" i="9"/>
  <c r="H35" i="9"/>
  <c r="G35" i="9"/>
  <c r="F35" i="9"/>
  <c r="H34" i="9"/>
  <c r="G34" i="9"/>
  <c r="F34" i="9"/>
  <c r="H33" i="9"/>
  <c r="E33" i="9" s="1"/>
  <c r="B33" i="9" s="1"/>
  <c r="G33" i="9"/>
  <c r="F33" i="9"/>
  <c r="H32" i="9"/>
  <c r="G32" i="9"/>
  <c r="F32" i="9"/>
  <c r="E32" i="9"/>
  <c r="B32" i="9" s="1"/>
  <c r="H31" i="9"/>
  <c r="G31" i="9"/>
  <c r="E31" i="9" s="1"/>
  <c r="B31" i="9" s="1"/>
  <c r="F31" i="9"/>
  <c r="H30" i="9"/>
  <c r="G30" i="9"/>
  <c r="F30" i="9"/>
  <c r="E30" i="9"/>
  <c r="B30" i="9" s="1"/>
  <c r="H29" i="9"/>
  <c r="E29" i="9" s="1"/>
  <c r="B29" i="9" s="1"/>
  <c r="G29" i="9"/>
  <c r="F29" i="9"/>
  <c r="H28" i="9"/>
  <c r="G28" i="9"/>
  <c r="E28" i="9" s="1"/>
  <c r="B28" i="9" s="1"/>
  <c r="F28" i="9"/>
  <c r="H27" i="9"/>
  <c r="G27" i="9"/>
  <c r="E27" i="9" s="1"/>
  <c r="B27" i="9" s="1"/>
  <c r="F27" i="9"/>
  <c r="H26" i="9"/>
  <c r="G26" i="9"/>
  <c r="F26" i="9"/>
  <c r="H25" i="9"/>
  <c r="E25" i="9" s="1"/>
  <c r="B25" i="9" s="1"/>
  <c r="G25" i="9"/>
  <c r="F25" i="9"/>
  <c r="F24" i="9"/>
  <c r="F4" i="9"/>
  <c r="O3" i="9"/>
  <c r="G296" i="9" s="1"/>
  <c r="E296" i="9" s="1"/>
  <c r="B296" i="9" s="1"/>
  <c r="I3" i="9"/>
  <c r="H3" i="9"/>
  <c r="G3" i="9"/>
  <c r="D104" i="8"/>
  <c r="I41" i="3" s="1"/>
  <c r="D97" i="8"/>
  <c r="C1674" i="1" s="1"/>
  <c r="D92" i="8"/>
  <c r="D87" i="8"/>
  <c r="D82" i="8"/>
  <c r="D77" i="8"/>
  <c r="C1654" i="1" s="1"/>
  <c r="D72" i="8"/>
  <c r="D67" i="8"/>
  <c r="D62" i="8"/>
  <c r="D57" i="8"/>
  <c r="D51" i="8" s="1"/>
  <c r="D45" i="8" s="1"/>
  <c r="D52" i="8"/>
  <c r="D46" i="8"/>
  <c r="D37" i="8"/>
  <c r="D27" i="8"/>
  <c r="D18" i="8"/>
  <c r="D8" i="8"/>
  <c r="D6" i="8" s="1"/>
  <c r="C1583" i="1" s="1"/>
  <c r="E44" i="7"/>
  <c r="D44" i="7"/>
  <c r="E39" i="7"/>
  <c r="E38" i="7" s="1"/>
  <c r="D39" i="7"/>
  <c r="D38" i="7" s="1"/>
  <c r="E30" i="7"/>
  <c r="D30" i="7"/>
  <c r="E23" i="7"/>
  <c r="D23" i="7"/>
  <c r="E22" i="7"/>
  <c r="D22" i="7"/>
  <c r="E14" i="7"/>
  <c r="D14" i="7"/>
  <c r="E7" i="7"/>
  <c r="E6" i="7" s="1"/>
  <c r="E5" i="7" s="1"/>
  <c r="D7" i="7"/>
  <c r="D6" i="7"/>
  <c r="D5" i="7" s="1"/>
  <c r="F140" i="6"/>
  <c r="F139" i="6"/>
  <c r="F138" i="6"/>
  <c r="F137" i="6"/>
  <c r="F136" i="6"/>
  <c r="F135" i="6"/>
  <c r="F134" i="6"/>
  <c r="F133" i="6"/>
  <c r="F132" i="6"/>
  <c r="F131" i="6"/>
  <c r="F130" i="6"/>
  <c r="E130" i="6"/>
  <c r="E129" i="6" s="1"/>
  <c r="D1525" i="1" s="1"/>
  <c r="D130" i="6"/>
  <c r="D129" i="6"/>
  <c r="F129" i="6" s="1"/>
  <c r="F128" i="6"/>
  <c r="F127" i="6"/>
  <c r="F126" i="6"/>
  <c r="F125" i="6"/>
  <c r="F124" i="6"/>
  <c r="F123" i="6"/>
  <c r="E122" i="6"/>
  <c r="D122" i="6"/>
  <c r="F122" i="6"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D256" i="5"/>
  <c r="F254" i="5"/>
  <c r="F253" i="5"/>
  <c r="E252" i="5"/>
  <c r="F252" i="5"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D523" i="4"/>
  <c r="F523" i="4" s="1"/>
  <c r="F522" i="4"/>
  <c r="D522" i="4"/>
  <c r="F521" i="4"/>
  <c r="F520" i="4"/>
  <c r="F519" i="4"/>
  <c r="F518" i="4"/>
  <c r="F517" i="4"/>
  <c r="F516" i="4"/>
  <c r="F515" i="4"/>
  <c r="F514" i="4"/>
  <c r="E514" i="4"/>
  <c r="D514" i="4"/>
  <c r="F513" i="4"/>
  <c r="F512" i="4"/>
  <c r="F511" i="4"/>
  <c r="F510" i="4"/>
  <c r="E509" i="4"/>
  <c r="E491" i="4" s="1"/>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F488" i="4"/>
  <c r="E488" i="4"/>
  <c r="D488" i="4"/>
  <c r="F487" i="4"/>
  <c r="F486" i="4"/>
  <c r="E485" i="4"/>
  <c r="E479" i="4" s="1"/>
  <c r="D485" i="4"/>
  <c r="F485" i="4" s="1"/>
  <c r="F484" i="4"/>
  <c r="F483" i="4"/>
  <c r="F482" i="4"/>
  <c r="F481" i="4"/>
  <c r="E480" i="4"/>
  <c r="D480" i="4"/>
  <c r="D479" i="4" s="1"/>
  <c r="F479" i="4" s="1"/>
  <c r="F478" i="4"/>
  <c r="F477" i="4"/>
  <c r="E476" i="4"/>
  <c r="D476" i="4"/>
  <c r="F476" i="4" s="1"/>
  <c r="F475" i="4"/>
  <c r="F474" i="4"/>
  <c r="E473" i="4"/>
  <c r="D473" i="4"/>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E427" i="4"/>
  <c r="F427" i="4" s="1"/>
  <c r="D427" i="4"/>
  <c r="D648" i="4" s="1"/>
  <c r="F426" i="4"/>
  <c r="E426" i="4"/>
  <c r="D426" i="4"/>
  <c r="D647" i="4" s="1"/>
  <c r="F647" i="4" s="1"/>
  <c r="F421" i="4"/>
  <c r="F420" i="4"/>
  <c r="F419" i="4"/>
  <c r="F416" i="4"/>
  <c r="F415" i="4"/>
  <c r="F414" i="4"/>
  <c r="F413" i="4"/>
  <c r="E412" i="4"/>
  <c r="F412" i="4" s="1"/>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D374" i="4"/>
  <c r="E373" i="4"/>
  <c r="D368" i="1" s="1"/>
  <c r="F372" i="4"/>
  <c r="F371" i="4"/>
  <c r="F370" i="4"/>
  <c r="F369" i="4"/>
  <c r="F368" i="4"/>
  <c r="F367" i="4"/>
  <c r="F366" i="4"/>
  <c r="E366" i="4"/>
  <c r="D366" i="4"/>
  <c r="F365" i="4"/>
  <c r="F364" i="4"/>
  <c r="F363" i="4"/>
  <c r="E362" i="4"/>
  <c r="D362" i="4"/>
  <c r="F362" i="4" s="1"/>
  <c r="F361" i="4"/>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08" i="1" s="1"/>
  <c r="H108" i="1"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2" i="1"/>
  <c r="G1682" i="1"/>
  <c r="C1682" i="1"/>
  <c r="C1681" i="1"/>
  <c r="H1681" i="1" s="1"/>
  <c r="C1680" i="1"/>
  <c r="H1680" i="1" s="1"/>
  <c r="C1679" i="1"/>
  <c r="H1678" i="1"/>
  <c r="G1678" i="1"/>
  <c r="C1678" i="1"/>
  <c r="H1677" i="1"/>
  <c r="G1677" i="1"/>
  <c r="C1677" i="1"/>
  <c r="C1676" i="1"/>
  <c r="H1676" i="1" s="1"/>
  <c r="C1675" i="1"/>
  <c r="H1673" i="1"/>
  <c r="G1673" i="1"/>
  <c r="C1673" i="1"/>
  <c r="C1672" i="1"/>
  <c r="H1672" i="1" s="1"/>
  <c r="C1671" i="1"/>
  <c r="H1670" i="1"/>
  <c r="G1670" i="1"/>
  <c r="C1670" i="1"/>
  <c r="H1669" i="1"/>
  <c r="G1669" i="1"/>
  <c r="C1669" i="1"/>
  <c r="C1668" i="1"/>
  <c r="H1668" i="1" s="1"/>
  <c r="C1667" i="1"/>
  <c r="H1666" i="1"/>
  <c r="G1666" i="1"/>
  <c r="C1666" i="1"/>
  <c r="H1665" i="1"/>
  <c r="G1665" i="1"/>
  <c r="C1665" i="1"/>
  <c r="C1664" i="1"/>
  <c r="C1663" i="1"/>
  <c r="H1662" i="1"/>
  <c r="G1662" i="1"/>
  <c r="C1662" i="1"/>
  <c r="H1661" i="1"/>
  <c r="G1661" i="1"/>
  <c r="C1661" i="1"/>
  <c r="G1660" i="1"/>
  <c r="C1660" i="1"/>
  <c r="H1660" i="1" s="1"/>
  <c r="C1659" i="1"/>
  <c r="H1658" i="1"/>
  <c r="G1658" i="1"/>
  <c r="C1658" i="1"/>
  <c r="H1657" i="1"/>
  <c r="G1657" i="1"/>
  <c r="C1657" i="1"/>
  <c r="C1656" i="1"/>
  <c r="H1656" i="1" s="1"/>
  <c r="C1655" i="1"/>
  <c r="H1653" i="1"/>
  <c r="G1653" i="1"/>
  <c r="C1653" i="1"/>
  <c r="G1652" i="1"/>
  <c r="C1652" i="1"/>
  <c r="H1652" i="1" s="1"/>
  <c r="C1651" i="1"/>
  <c r="H1650" i="1"/>
  <c r="G1650" i="1"/>
  <c r="C1650" i="1"/>
  <c r="H1649" i="1"/>
  <c r="G1649" i="1"/>
  <c r="C1649" i="1"/>
  <c r="C1648" i="1"/>
  <c r="H1648" i="1" s="1"/>
  <c r="C1647" i="1"/>
  <c r="H1646" i="1"/>
  <c r="G1646" i="1"/>
  <c r="C1646" i="1"/>
  <c r="H1645" i="1"/>
  <c r="G1645" i="1"/>
  <c r="C1645" i="1"/>
  <c r="C1644" i="1"/>
  <c r="H1644" i="1" s="1"/>
  <c r="C1643" i="1"/>
  <c r="H1642" i="1"/>
  <c r="G1642" i="1"/>
  <c r="C1642" i="1"/>
  <c r="H1641" i="1"/>
  <c r="G1641" i="1"/>
  <c r="C1641" i="1"/>
  <c r="C1640" i="1"/>
  <c r="C1639" i="1"/>
  <c r="H1638" i="1"/>
  <c r="G1638" i="1"/>
  <c r="C1638" i="1"/>
  <c r="H1637" i="1"/>
  <c r="G1637" i="1"/>
  <c r="C1637" i="1"/>
  <c r="G1636" i="1"/>
  <c r="C1636" i="1"/>
  <c r="H1636" i="1" s="1"/>
  <c r="C1635" i="1"/>
  <c r="H1633" i="1"/>
  <c r="G1633" i="1"/>
  <c r="C1633" i="1"/>
  <c r="C1632" i="1"/>
  <c r="C1631" i="1"/>
  <c r="H1630" i="1"/>
  <c r="G1630" i="1"/>
  <c r="C1630" i="1"/>
  <c r="H1629" i="1"/>
  <c r="G1629" i="1"/>
  <c r="C1629" i="1"/>
  <c r="G1628" i="1"/>
  <c r="C1628" i="1"/>
  <c r="H1628" i="1" s="1"/>
  <c r="C1627" i="1"/>
  <c r="H1626" i="1"/>
  <c r="G1626" i="1"/>
  <c r="C1626" i="1"/>
  <c r="H1625" i="1"/>
  <c r="G1625" i="1"/>
  <c r="C1625" i="1"/>
  <c r="C1624" i="1"/>
  <c r="H1624" i="1" s="1"/>
  <c r="C1623" i="1"/>
  <c r="C1620" i="1"/>
  <c r="C1619" i="1"/>
  <c r="H1618" i="1"/>
  <c r="G1618" i="1"/>
  <c r="C1618" i="1"/>
  <c r="H1617" i="1"/>
  <c r="G1617" i="1"/>
  <c r="C1617" i="1"/>
  <c r="G1616" i="1"/>
  <c r="C1616" i="1"/>
  <c r="H1616" i="1" s="1"/>
  <c r="C1615" i="1"/>
  <c r="C1613" i="1"/>
  <c r="H1613" i="1" s="1"/>
  <c r="C1612" i="1"/>
  <c r="C1611" i="1"/>
  <c r="H1610" i="1"/>
  <c r="C1610" i="1"/>
  <c r="G1610" i="1" s="1"/>
  <c r="H1609" i="1"/>
  <c r="G1609" i="1"/>
  <c r="C1609" i="1"/>
  <c r="G1608" i="1"/>
  <c r="C1608" i="1"/>
  <c r="H1608" i="1" s="1"/>
  <c r="C1607" i="1"/>
  <c r="C1606" i="1"/>
  <c r="H1606" i="1" s="1"/>
  <c r="H1605" i="1"/>
  <c r="G1605" i="1"/>
  <c r="C1605" i="1"/>
  <c r="C1604" i="1"/>
  <c r="H1604" i="1" s="1"/>
  <c r="C1603" i="1"/>
  <c r="H1601" i="1"/>
  <c r="G1601" i="1"/>
  <c r="C1601" i="1"/>
  <c r="G1600" i="1"/>
  <c r="C1600" i="1"/>
  <c r="H1600" i="1" s="1"/>
  <c r="C1599" i="1"/>
  <c r="H1598" i="1"/>
  <c r="G1598" i="1"/>
  <c r="C1598" i="1"/>
  <c r="H1597" i="1"/>
  <c r="G1597" i="1"/>
  <c r="C1597" i="1"/>
  <c r="C1596" i="1"/>
  <c r="H1596" i="1" s="1"/>
  <c r="C1595" i="1"/>
  <c r="C1594" i="1"/>
  <c r="G1594" i="1" s="1"/>
  <c r="H1593" i="1"/>
  <c r="G1593" i="1"/>
  <c r="C1593" i="1"/>
  <c r="C1592" i="1"/>
  <c r="H1592" i="1" s="1"/>
  <c r="C1591" i="1"/>
  <c r="H1590" i="1"/>
  <c r="G1590" i="1"/>
  <c r="C1590" i="1"/>
  <c r="H1589" i="1"/>
  <c r="G1589" i="1"/>
  <c r="C1589" i="1"/>
  <c r="C1588" i="1"/>
  <c r="C1587" i="1"/>
  <c r="H1586" i="1"/>
  <c r="G1586" i="1"/>
  <c r="C1586" i="1"/>
  <c r="G1584" i="1"/>
  <c r="C1584" i="1"/>
  <c r="H1584" i="1" s="1"/>
  <c r="H1582" i="1"/>
  <c r="G1582" i="1"/>
  <c r="C1582" i="1"/>
  <c r="D1581" i="1"/>
  <c r="J1581" i="1" s="1"/>
  <c r="C1581" i="1"/>
  <c r="H1580" i="1"/>
  <c r="G1580" i="1"/>
  <c r="I1580" i="1" s="1"/>
  <c r="D1580" i="1"/>
  <c r="J1580" i="1" s="1"/>
  <c r="C1580" i="1"/>
  <c r="D1579" i="1"/>
  <c r="J1579" i="1" s="1"/>
  <c r="C1579" i="1"/>
  <c r="H1578" i="1"/>
  <c r="G1578" i="1"/>
  <c r="I1578" i="1" s="1"/>
  <c r="D1578" i="1"/>
  <c r="J1578" i="1" s="1"/>
  <c r="C1578" i="1"/>
  <c r="H1577" i="1"/>
  <c r="G1577" i="1"/>
  <c r="D1577" i="1"/>
  <c r="C1577" i="1"/>
  <c r="D1576" i="1"/>
  <c r="J1576" i="1" s="1"/>
  <c r="C1576" i="1"/>
  <c r="H1575" i="1"/>
  <c r="G1575" i="1"/>
  <c r="I1575" i="1" s="1"/>
  <c r="D1575" i="1"/>
  <c r="J1575" i="1" s="1"/>
  <c r="C1575" i="1"/>
  <c r="D1574" i="1"/>
  <c r="J1574" i="1" s="1"/>
  <c r="C1574" i="1"/>
  <c r="H1573" i="1"/>
  <c r="G1573" i="1"/>
  <c r="I1573" i="1" s="1"/>
  <c r="D1573" i="1"/>
  <c r="J1573" i="1" s="1"/>
  <c r="C1573" i="1"/>
  <c r="H1572" i="1"/>
  <c r="G1572" i="1"/>
  <c r="D1572" i="1"/>
  <c r="C1572"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J1561" i="1"/>
  <c r="D1561" i="1"/>
  <c r="C1561" i="1"/>
  <c r="H1560" i="1"/>
  <c r="G1560" i="1"/>
  <c r="I1560" i="1" s="1"/>
  <c r="D1560" i="1"/>
  <c r="J1560" i="1" s="1"/>
  <c r="C1560" i="1"/>
  <c r="J1559" i="1"/>
  <c r="D1559" i="1"/>
  <c r="C1559" i="1"/>
  <c r="H1558" i="1"/>
  <c r="G1558" i="1"/>
  <c r="I1558" i="1" s="1"/>
  <c r="D1558" i="1"/>
  <c r="J1558" i="1" s="1"/>
  <c r="C1558" i="1"/>
  <c r="J1557" i="1"/>
  <c r="D1557" i="1"/>
  <c r="C1557" i="1"/>
  <c r="D1556" i="1"/>
  <c r="C1556" i="1"/>
  <c r="D1555" i="1"/>
  <c r="C1555" i="1"/>
  <c r="H1554" i="1"/>
  <c r="G1554" i="1"/>
  <c r="I1554" i="1" s="1"/>
  <c r="D1554" i="1"/>
  <c r="J1554" i="1" s="1"/>
  <c r="C1554" i="1"/>
  <c r="J1553" i="1"/>
  <c r="D1553" i="1"/>
  <c r="C1553" i="1"/>
  <c r="H1552" i="1"/>
  <c r="G1552" i="1"/>
  <c r="I1552" i="1" s="1"/>
  <c r="D1552" i="1"/>
  <c r="J1552" i="1" s="1"/>
  <c r="C1552" i="1"/>
  <c r="J1551" i="1"/>
  <c r="D1551" i="1"/>
  <c r="C1551" i="1"/>
  <c r="H1550" i="1"/>
  <c r="G1550" i="1"/>
  <c r="I1550" i="1" s="1"/>
  <c r="D1550" i="1"/>
  <c r="J1550" i="1" s="1"/>
  <c r="C1550" i="1"/>
  <c r="J1549" i="1"/>
  <c r="D1549" i="1"/>
  <c r="C1549" i="1"/>
  <c r="H1548" i="1"/>
  <c r="G1548" i="1"/>
  <c r="I1548" i="1" s="1"/>
  <c r="D1548" i="1"/>
  <c r="J1548" i="1" s="1"/>
  <c r="C1548" i="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D1542" i="1"/>
  <c r="J1542" i="1" s="1"/>
  <c r="C1542" i="1"/>
  <c r="H1541" i="1"/>
  <c r="D1541" i="1"/>
  <c r="C1541" i="1"/>
  <c r="D1540" i="1"/>
  <c r="H1540" i="1" s="1"/>
  <c r="C1540" i="1"/>
  <c r="G1540" i="1" s="1"/>
  <c r="D1539" i="1"/>
  <c r="C1539" i="1"/>
  <c r="C1538" i="1"/>
  <c r="D1536" i="1"/>
  <c r="C1536" i="1"/>
  <c r="H1535" i="1"/>
  <c r="D1535" i="1"/>
  <c r="C1535" i="1"/>
  <c r="G1535" i="1" s="1"/>
  <c r="H1534" i="1"/>
  <c r="D1534" i="1"/>
  <c r="C1534" i="1"/>
  <c r="G1534" i="1" s="1"/>
  <c r="D1533" i="1"/>
  <c r="C1533" i="1"/>
  <c r="D1532" i="1"/>
  <c r="C1532" i="1"/>
  <c r="H1531" i="1"/>
  <c r="D1531" i="1"/>
  <c r="C1531" i="1"/>
  <c r="G1531" i="1" s="1"/>
  <c r="H1530" i="1"/>
  <c r="D1530" i="1"/>
  <c r="C1530" i="1"/>
  <c r="G1530" i="1" s="1"/>
  <c r="D1529" i="1"/>
  <c r="C1529" i="1"/>
  <c r="D1528" i="1"/>
  <c r="C1528" i="1"/>
  <c r="H1527" i="1"/>
  <c r="D1527" i="1"/>
  <c r="C1527" i="1"/>
  <c r="G1527" i="1" s="1"/>
  <c r="H1526" i="1"/>
  <c r="D1526" i="1"/>
  <c r="C1526" i="1"/>
  <c r="G1526" i="1" s="1"/>
  <c r="H1525" i="1"/>
  <c r="C1525" i="1"/>
  <c r="G1525" i="1" s="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D1484" i="1"/>
  <c r="C1484" i="1"/>
  <c r="D1483" i="1"/>
  <c r="C1483" i="1"/>
  <c r="H1483" i="1" s="1"/>
  <c r="G1482" i="1"/>
  <c r="D1482" i="1"/>
  <c r="C1482" i="1"/>
  <c r="H1482" i="1" s="1"/>
  <c r="G1481" i="1"/>
  <c r="D1481" i="1"/>
  <c r="C1481" i="1"/>
  <c r="H1481" i="1" s="1"/>
  <c r="D1480" i="1"/>
  <c r="C1480" i="1"/>
  <c r="D1479" i="1"/>
  <c r="C1479" i="1"/>
  <c r="H1479" i="1" s="1"/>
  <c r="G1478" i="1"/>
  <c r="D1478" i="1"/>
  <c r="C1478" i="1"/>
  <c r="H1478" i="1" s="1"/>
  <c r="G1477" i="1"/>
  <c r="D1477" i="1"/>
  <c r="C1477" i="1"/>
  <c r="H1477" i="1" s="1"/>
  <c r="D1476" i="1"/>
  <c r="C1476" i="1"/>
  <c r="D1475" i="1"/>
  <c r="C1475" i="1"/>
  <c r="H1475" i="1" s="1"/>
  <c r="G1474" i="1"/>
  <c r="D1474" i="1"/>
  <c r="C1474" i="1"/>
  <c r="H1474" i="1" s="1"/>
  <c r="G1473" i="1"/>
  <c r="D1473" i="1"/>
  <c r="C1473" i="1"/>
  <c r="H1473" i="1" s="1"/>
  <c r="D1472" i="1"/>
  <c r="C1472" i="1"/>
  <c r="D1471" i="1"/>
  <c r="C1471" i="1"/>
  <c r="H1471" i="1" s="1"/>
  <c r="G1470" i="1"/>
  <c r="D1470" i="1"/>
  <c r="C1470" i="1"/>
  <c r="H1470" i="1" s="1"/>
  <c r="G1469" i="1"/>
  <c r="D1469" i="1"/>
  <c r="C1469" i="1"/>
  <c r="H1469" i="1" s="1"/>
  <c r="D1468" i="1"/>
  <c r="C1468" i="1"/>
  <c r="D1467" i="1"/>
  <c r="C1467" i="1"/>
  <c r="H1467" i="1" s="1"/>
  <c r="G1466" i="1"/>
  <c r="D1466" i="1"/>
  <c r="C1466" i="1"/>
  <c r="H1466" i="1" s="1"/>
  <c r="G1465" i="1"/>
  <c r="D1465" i="1"/>
  <c r="C1465" i="1"/>
  <c r="H1465" i="1" s="1"/>
  <c r="D1464" i="1"/>
  <c r="C1464" i="1"/>
  <c r="D1463" i="1"/>
  <c r="C1463" i="1"/>
  <c r="H1463" i="1" s="1"/>
  <c r="G1462" i="1"/>
  <c r="D1462" i="1"/>
  <c r="C1462" i="1"/>
  <c r="H1462" i="1" s="1"/>
  <c r="G1461" i="1"/>
  <c r="D1461" i="1"/>
  <c r="C1461" i="1"/>
  <c r="H1461" i="1" s="1"/>
  <c r="D1460" i="1"/>
  <c r="C1460" i="1"/>
  <c r="D1459" i="1"/>
  <c r="C1459" i="1"/>
  <c r="H1459" i="1" s="1"/>
  <c r="G1458" i="1"/>
  <c r="D1458" i="1"/>
  <c r="C1458" i="1"/>
  <c r="H1458" i="1" s="1"/>
  <c r="G1457" i="1"/>
  <c r="D1457" i="1"/>
  <c r="C1457" i="1"/>
  <c r="H1457" i="1" s="1"/>
  <c r="D1456" i="1"/>
  <c r="C1456" i="1"/>
  <c r="D1455" i="1"/>
  <c r="C1455" i="1"/>
  <c r="H1455" i="1" s="1"/>
  <c r="G1454" i="1"/>
  <c r="D1454" i="1"/>
  <c r="C1454" i="1"/>
  <c r="H1454" i="1" s="1"/>
  <c r="G1453" i="1"/>
  <c r="D1453" i="1"/>
  <c r="C1453" i="1"/>
  <c r="H1453" i="1" s="1"/>
  <c r="D1452" i="1"/>
  <c r="C1452" i="1"/>
  <c r="D1451" i="1"/>
  <c r="C1451" i="1"/>
  <c r="H1451" i="1" s="1"/>
  <c r="G1450" i="1"/>
  <c r="D1450" i="1"/>
  <c r="C1450" i="1"/>
  <c r="H1450" i="1" s="1"/>
  <c r="G1449" i="1"/>
  <c r="D1449" i="1"/>
  <c r="C1449" i="1"/>
  <c r="H1449" i="1" s="1"/>
  <c r="D1448" i="1"/>
  <c r="C1448" i="1"/>
  <c r="D1447" i="1"/>
  <c r="C1447" i="1"/>
  <c r="H1447" i="1" s="1"/>
  <c r="G1446" i="1"/>
  <c r="D1446" i="1"/>
  <c r="C1446" i="1"/>
  <c r="H1446" i="1" s="1"/>
  <c r="G1445" i="1"/>
  <c r="D1445" i="1"/>
  <c r="C1445" i="1"/>
  <c r="H1445" i="1" s="1"/>
  <c r="D1444" i="1"/>
  <c r="C1444" i="1"/>
  <c r="D1443" i="1"/>
  <c r="C1443" i="1"/>
  <c r="H1443" i="1" s="1"/>
  <c r="G1442" i="1"/>
  <c r="D1442" i="1"/>
  <c r="C1442" i="1"/>
  <c r="H1442" i="1" s="1"/>
  <c r="G1441" i="1"/>
  <c r="D1441" i="1"/>
  <c r="C1441" i="1"/>
  <c r="H1441" i="1" s="1"/>
  <c r="D1440" i="1"/>
  <c r="C1440" i="1"/>
  <c r="D1439" i="1"/>
  <c r="C1439" i="1"/>
  <c r="H1439" i="1" s="1"/>
  <c r="G1438" i="1"/>
  <c r="D1438" i="1"/>
  <c r="C1438" i="1"/>
  <c r="H1438" i="1" s="1"/>
  <c r="G1437" i="1"/>
  <c r="D1437" i="1"/>
  <c r="C1437" i="1"/>
  <c r="H1437" i="1" s="1"/>
  <c r="D1436" i="1"/>
  <c r="C1436" i="1"/>
  <c r="D1435" i="1"/>
  <c r="C1435" i="1"/>
  <c r="H1435" i="1" s="1"/>
  <c r="G1434" i="1"/>
  <c r="D1434" i="1"/>
  <c r="C1434" i="1"/>
  <c r="H1434" i="1" s="1"/>
  <c r="G1433" i="1"/>
  <c r="D1433" i="1"/>
  <c r="C1433" i="1"/>
  <c r="H1433" i="1" s="1"/>
  <c r="D1432" i="1"/>
  <c r="C1432" i="1"/>
  <c r="C1431" i="1"/>
  <c r="H1430" i="1"/>
  <c r="D1430" i="1"/>
  <c r="C1430" i="1"/>
  <c r="G1430" i="1" s="1"/>
  <c r="D1429" i="1"/>
  <c r="C1429" i="1"/>
  <c r="D1428" i="1"/>
  <c r="C1428" i="1"/>
  <c r="G1428" i="1" s="1"/>
  <c r="H1427" i="1"/>
  <c r="D1427" i="1"/>
  <c r="C1427" i="1"/>
  <c r="G1427" i="1" s="1"/>
  <c r="H1426" i="1"/>
  <c r="D1426" i="1"/>
  <c r="C1426" i="1"/>
  <c r="G1426" i="1" s="1"/>
  <c r="D1425" i="1"/>
  <c r="C1425" i="1"/>
  <c r="D1424" i="1"/>
  <c r="C1424" i="1"/>
  <c r="G1424" i="1" s="1"/>
  <c r="H1423" i="1"/>
  <c r="D1423" i="1"/>
  <c r="C1423" i="1"/>
  <c r="G1423" i="1" s="1"/>
  <c r="H1422" i="1"/>
  <c r="D1422" i="1"/>
  <c r="C1422" i="1"/>
  <c r="G1422" i="1" s="1"/>
  <c r="D1421" i="1"/>
  <c r="C1421" i="1"/>
  <c r="D1420" i="1"/>
  <c r="C1420" i="1"/>
  <c r="G1420" i="1" s="1"/>
  <c r="H1419" i="1"/>
  <c r="D1419" i="1"/>
  <c r="C1419" i="1"/>
  <c r="G1419" i="1" s="1"/>
  <c r="H1418" i="1"/>
  <c r="D1418" i="1"/>
  <c r="C1418" i="1"/>
  <c r="G1418" i="1" s="1"/>
  <c r="D1417" i="1"/>
  <c r="C1417" i="1"/>
  <c r="D1416" i="1"/>
  <c r="C1416" i="1"/>
  <c r="G1416" i="1" s="1"/>
  <c r="H1415" i="1"/>
  <c r="D1415" i="1"/>
  <c r="C1415" i="1"/>
  <c r="G1415" i="1" s="1"/>
  <c r="H1414" i="1"/>
  <c r="D1414" i="1"/>
  <c r="C1414" i="1"/>
  <c r="G1414" i="1" s="1"/>
  <c r="D1413" i="1"/>
  <c r="C1413" i="1"/>
  <c r="D1412" i="1"/>
  <c r="C1412" i="1"/>
  <c r="G1412" i="1" s="1"/>
  <c r="H1411" i="1"/>
  <c r="D1411" i="1"/>
  <c r="C1411" i="1"/>
  <c r="G1411" i="1" s="1"/>
  <c r="H1410" i="1"/>
  <c r="D1410" i="1"/>
  <c r="C1410" i="1"/>
  <c r="G1410" i="1" s="1"/>
  <c r="D1409" i="1"/>
  <c r="C1409" i="1"/>
  <c r="D1408" i="1"/>
  <c r="C1408" i="1"/>
  <c r="G1408" i="1" s="1"/>
  <c r="H1407" i="1"/>
  <c r="D1407" i="1"/>
  <c r="C1407" i="1"/>
  <c r="G1407" i="1" s="1"/>
  <c r="H1406" i="1"/>
  <c r="D1406" i="1"/>
  <c r="C1406" i="1"/>
  <c r="G1406" i="1" s="1"/>
  <c r="D1405" i="1"/>
  <c r="C1405" i="1"/>
  <c r="D1404" i="1"/>
  <c r="C1404" i="1"/>
  <c r="G1404" i="1" s="1"/>
  <c r="H1403" i="1"/>
  <c r="D1403" i="1"/>
  <c r="C1403" i="1"/>
  <c r="G1403" i="1" s="1"/>
  <c r="H1402" i="1"/>
  <c r="D1402" i="1"/>
  <c r="C1402" i="1"/>
  <c r="G1402" i="1" s="1"/>
  <c r="D1401" i="1"/>
  <c r="D1400" i="1"/>
  <c r="C1400" i="1"/>
  <c r="G1400" i="1" s="1"/>
  <c r="H1399" i="1"/>
  <c r="D1399" i="1"/>
  <c r="C1399" i="1"/>
  <c r="G1399" i="1" s="1"/>
  <c r="H1398" i="1"/>
  <c r="D1398" i="1"/>
  <c r="C1398" i="1"/>
  <c r="G1398" i="1" s="1"/>
  <c r="D1397" i="1"/>
  <c r="C1397" i="1"/>
  <c r="D1396" i="1"/>
  <c r="C1396" i="1"/>
  <c r="G1396" i="1" s="1"/>
  <c r="H1395" i="1"/>
  <c r="D1395" i="1"/>
  <c r="C1395" i="1"/>
  <c r="G1395" i="1" s="1"/>
  <c r="H1394" i="1"/>
  <c r="D1394" i="1"/>
  <c r="C1394" i="1"/>
  <c r="G1394" i="1" s="1"/>
  <c r="D1393" i="1"/>
  <c r="C1393" i="1"/>
  <c r="D1392" i="1"/>
  <c r="C1392" i="1"/>
  <c r="D1391" i="1"/>
  <c r="C1391" i="1"/>
  <c r="D1390" i="1"/>
  <c r="C1390" i="1"/>
  <c r="D1389" i="1"/>
  <c r="C1389" i="1"/>
  <c r="D1388" i="1"/>
  <c r="C1388" i="1"/>
  <c r="H1387" i="1"/>
  <c r="D1387" i="1"/>
  <c r="C1387" i="1"/>
  <c r="G1387" i="1" s="1"/>
  <c r="D1386" i="1"/>
  <c r="C1386" i="1"/>
  <c r="G1386" i="1" s="1"/>
  <c r="D1385" i="1"/>
  <c r="C1385" i="1"/>
  <c r="D1384" i="1"/>
  <c r="C1384" i="1"/>
  <c r="D1383" i="1"/>
  <c r="C1383" i="1"/>
  <c r="G1383" i="1" s="1"/>
  <c r="H1382" i="1"/>
  <c r="D1382" i="1"/>
  <c r="C1382" i="1"/>
  <c r="G1382" i="1" s="1"/>
  <c r="D1381" i="1"/>
  <c r="C1381" i="1"/>
  <c r="D1380" i="1"/>
  <c r="C1380" i="1"/>
  <c r="H1379" i="1"/>
  <c r="D1379" i="1"/>
  <c r="C1379" i="1"/>
  <c r="G1379" i="1" s="1"/>
  <c r="H1378" i="1"/>
  <c r="D1378" i="1"/>
  <c r="C1378" i="1"/>
  <c r="G1378" i="1" s="1"/>
  <c r="D1377" i="1"/>
  <c r="C1377" i="1"/>
  <c r="D1376" i="1"/>
  <c r="C1376" i="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H1367" i="1"/>
  <c r="D1367" i="1"/>
  <c r="C1367" i="1"/>
  <c r="G1367" i="1" s="1"/>
  <c r="H1366" i="1"/>
  <c r="D1366" i="1"/>
  <c r="C1366" i="1"/>
  <c r="G1366" i="1" s="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H1355" i="1"/>
  <c r="D1355" i="1"/>
  <c r="C1355" i="1"/>
  <c r="G1355" i="1" s="1"/>
  <c r="H1354" i="1"/>
  <c r="D1354" i="1"/>
  <c r="C1354" i="1"/>
  <c r="G1354" i="1" s="1"/>
  <c r="D1353" i="1"/>
  <c r="C1353" i="1"/>
  <c r="D1352" i="1"/>
  <c r="C1352" i="1"/>
  <c r="H1351" i="1"/>
  <c r="D1351" i="1"/>
  <c r="C1351" i="1"/>
  <c r="G1351" i="1" s="1"/>
  <c r="H1350" i="1"/>
  <c r="D1350" i="1"/>
  <c r="C1350" i="1"/>
  <c r="G1350" i="1" s="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H1059" i="1" s="1"/>
  <c r="C1059" i="1"/>
  <c r="D1058" i="1"/>
  <c r="H1058" i="1" s="1"/>
  <c r="C1058" i="1"/>
  <c r="D1057" i="1"/>
  <c r="C1057" i="1"/>
  <c r="D1056" i="1"/>
  <c r="C1056" i="1"/>
  <c r="G1056" i="1" s="1"/>
  <c r="H1055" i="1"/>
  <c r="D1055" i="1"/>
  <c r="C1055" i="1"/>
  <c r="G1055" i="1" s="1"/>
  <c r="D1054" i="1"/>
  <c r="H1054" i="1" s="1"/>
  <c r="C1054" i="1"/>
  <c r="D1053" i="1"/>
  <c r="C1053" i="1"/>
  <c r="D1052" i="1"/>
  <c r="C1052" i="1"/>
  <c r="G1052" i="1" s="1"/>
  <c r="H1051" i="1"/>
  <c r="D1051" i="1"/>
  <c r="C1051" i="1"/>
  <c r="G1051" i="1" s="1"/>
  <c r="D1050" i="1"/>
  <c r="H1050" i="1" s="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G771" i="1"/>
  <c r="D771" i="1"/>
  <c r="H771" i="1" s="1"/>
  <c r="C771" i="1"/>
  <c r="D770" i="1"/>
  <c r="H770" i="1" s="1"/>
  <c r="C770" i="1"/>
  <c r="G769" i="1"/>
  <c r="D769" i="1"/>
  <c r="H769" i="1" s="1"/>
  <c r="C769" i="1"/>
  <c r="D768" i="1"/>
  <c r="H768" i="1" s="1"/>
  <c r="C768" i="1"/>
  <c r="G767" i="1"/>
  <c r="D767" i="1"/>
  <c r="H767" i="1" s="1"/>
  <c r="C767" i="1"/>
  <c r="D766" i="1"/>
  <c r="H766" i="1" s="1"/>
  <c r="C766" i="1"/>
  <c r="G765" i="1"/>
  <c r="D765" i="1"/>
  <c r="H765" i="1" s="1"/>
  <c r="C765" i="1"/>
  <c r="D764" i="1"/>
  <c r="H764" i="1" s="1"/>
  <c r="C764" i="1"/>
  <c r="G763" i="1"/>
  <c r="D763" i="1"/>
  <c r="H763" i="1" s="1"/>
  <c r="C763" i="1"/>
  <c r="D762" i="1"/>
  <c r="H762" i="1" s="1"/>
  <c r="C762" i="1"/>
  <c r="G761" i="1"/>
  <c r="D761" i="1"/>
  <c r="H761" i="1" s="1"/>
  <c r="C761" i="1"/>
  <c r="D760" i="1"/>
  <c r="H760" i="1" s="1"/>
  <c r="C760" i="1"/>
  <c r="G759" i="1"/>
  <c r="D759" i="1"/>
  <c r="H759" i="1" s="1"/>
  <c r="C759" i="1"/>
  <c r="D758" i="1"/>
  <c r="H758" i="1" s="1"/>
  <c r="C758" i="1"/>
  <c r="G757" i="1"/>
  <c r="D757" i="1"/>
  <c r="H757" i="1" s="1"/>
  <c r="C757" i="1"/>
  <c r="D756" i="1"/>
  <c r="H756" i="1" s="1"/>
  <c r="C756" i="1"/>
  <c r="G755" i="1"/>
  <c r="D755" i="1"/>
  <c r="H755" i="1" s="1"/>
  <c r="C755" i="1"/>
  <c r="D754" i="1"/>
  <c r="H754" i="1" s="1"/>
  <c r="C754" i="1"/>
  <c r="G753" i="1"/>
  <c r="D753" i="1"/>
  <c r="H753" i="1" s="1"/>
  <c r="C753" i="1"/>
  <c r="D752" i="1"/>
  <c r="H752" i="1" s="1"/>
  <c r="C752" i="1"/>
  <c r="G751" i="1"/>
  <c r="D751" i="1"/>
  <c r="H751" i="1" s="1"/>
  <c r="C751" i="1"/>
  <c r="D750" i="1"/>
  <c r="H750" i="1" s="1"/>
  <c r="C750" i="1"/>
  <c r="G749" i="1"/>
  <c r="D749" i="1"/>
  <c r="H749" i="1" s="1"/>
  <c r="C749" i="1"/>
  <c r="D748" i="1"/>
  <c r="H748" i="1" s="1"/>
  <c r="C748" i="1"/>
  <c r="G747" i="1"/>
  <c r="D747" i="1"/>
  <c r="H747" i="1" s="1"/>
  <c r="C747" i="1"/>
  <c r="D746" i="1"/>
  <c r="H746" i="1" s="1"/>
  <c r="C746" i="1"/>
  <c r="G745" i="1"/>
  <c r="D745" i="1"/>
  <c r="H745" i="1" s="1"/>
  <c r="C745" i="1"/>
  <c r="D744" i="1"/>
  <c r="H744" i="1" s="1"/>
  <c r="C744" i="1"/>
  <c r="G743" i="1"/>
  <c r="D743" i="1"/>
  <c r="H743" i="1" s="1"/>
  <c r="C743" i="1"/>
  <c r="D742" i="1"/>
  <c r="H742" i="1" s="1"/>
  <c r="C742" i="1"/>
  <c r="G741" i="1"/>
  <c r="D741" i="1"/>
  <c r="H741" i="1" s="1"/>
  <c r="C741" i="1"/>
  <c r="D740" i="1"/>
  <c r="H740" i="1" s="1"/>
  <c r="C740" i="1"/>
  <c r="G739" i="1"/>
  <c r="D739" i="1"/>
  <c r="H739" i="1" s="1"/>
  <c r="C739" i="1"/>
  <c r="D738" i="1"/>
  <c r="H738" i="1" s="1"/>
  <c r="C738" i="1"/>
  <c r="G737" i="1"/>
  <c r="D737" i="1"/>
  <c r="H737" i="1" s="1"/>
  <c r="C737" i="1"/>
  <c r="D736" i="1"/>
  <c r="H736" i="1" s="1"/>
  <c r="C736" i="1"/>
  <c r="G735" i="1"/>
  <c r="D735" i="1"/>
  <c r="H735" i="1" s="1"/>
  <c r="C735" i="1"/>
  <c r="D734" i="1"/>
  <c r="H734" i="1" s="1"/>
  <c r="C734" i="1"/>
  <c r="G733" i="1"/>
  <c r="D733" i="1"/>
  <c r="H733" i="1" s="1"/>
  <c r="C733" i="1"/>
  <c r="D732" i="1"/>
  <c r="H732" i="1" s="1"/>
  <c r="C732" i="1"/>
  <c r="G731" i="1"/>
  <c r="D731" i="1"/>
  <c r="H731" i="1" s="1"/>
  <c r="C731" i="1"/>
  <c r="D730" i="1"/>
  <c r="H730" i="1" s="1"/>
  <c r="C730" i="1"/>
  <c r="G729" i="1"/>
  <c r="D729" i="1"/>
  <c r="H729" i="1" s="1"/>
  <c r="C729" i="1"/>
  <c r="D728" i="1"/>
  <c r="H728" i="1" s="1"/>
  <c r="C728" i="1"/>
  <c r="D727" i="1"/>
  <c r="H727" i="1" s="1"/>
  <c r="C727" i="1"/>
  <c r="D726" i="1"/>
  <c r="H726" i="1" s="1"/>
  <c r="C726" i="1"/>
  <c r="G725" i="1"/>
  <c r="D725" i="1"/>
  <c r="H725" i="1" s="1"/>
  <c r="C725" i="1"/>
  <c r="D724" i="1"/>
  <c r="H724" i="1" s="1"/>
  <c r="C724" i="1"/>
  <c r="G723" i="1"/>
  <c r="D723" i="1"/>
  <c r="H723" i="1" s="1"/>
  <c r="C723" i="1"/>
  <c r="D722" i="1"/>
  <c r="H722" i="1" s="1"/>
  <c r="C722" i="1"/>
  <c r="G721" i="1"/>
  <c r="D721" i="1"/>
  <c r="H721" i="1" s="1"/>
  <c r="C721" i="1"/>
  <c r="D720" i="1"/>
  <c r="H720" i="1" s="1"/>
  <c r="C720" i="1"/>
  <c r="G719" i="1"/>
  <c r="D719" i="1"/>
  <c r="H719" i="1" s="1"/>
  <c r="C719" i="1"/>
  <c r="D718" i="1"/>
  <c r="H718" i="1" s="1"/>
  <c r="C718" i="1"/>
  <c r="G717" i="1"/>
  <c r="D717" i="1"/>
  <c r="H717" i="1" s="1"/>
  <c r="C717" i="1"/>
  <c r="D716" i="1"/>
  <c r="H716" i="1" s="1"/>
  <c r="C716" i="1"/>
  <c r="G715" i="1"/>
  <c r="D715" i="1"/>
  <c r="H715" i="1" s="1"/>
  <c r="C715" i="1"/>
  <c r="D714" i="1"/>
  <c r="H714" i="1" s="1"/>
  <c r="C714" i="1"/>
  <c r="G713" i="1"/>
  <c r="D713" i="1"/>
  <c r="H713" i="1" s="1"/>
  <c r="C713" i="1"/>
  <c r="D712" i="1"/>
  <c r="H712" i="1" s="1"/>
  <c r="C712" i="1"/>
  <c r="G711" i="1"/>
  <c r="D711" i="1"/>
  <c r="H711" i="1" s="1"/>
  <c r="C711" i="1"/>
  <c r="D710" i="1"/>
  <c r="H710" i="1" s="1"/>
  <c r="C710" i="1"/>
  <c r="G709" i="1"/>
  <c r="D709" i="1"/>
  <c r="H709" i="1" s="1"/>
  <c r="C709" i="1"/>
  <c r="D708" i="1"/>
  <c r="H708" i="1" s="1"/>
  <c r="C708" i="1"/>
  <c r="G707" i="1"/>
  <c r="D707" i="1"/>
  <c r="H707" i="1" s="1"/>
  <c r="C707" i="1"/>
  <c r="D706" i="1"/>
  <c r="H706" i="1" s="1"/>
  <c r="C706" i="1"/>
  <c r="G705" i="1"/>
  <c r="D705" i="1"/>
  <c r="H705" i="1" s="1"/>
  <c r="C705" i="1"/>
  <c r="D704" i="1"/>
  <c r="H704" i="1" s="1"/>
  <c r="C704" i="1"/>
  <c r="G703" i="1"/>
  <c r="D703" i="1"/>
  <c r="H703" i="1" s="1"/>
  <c r="C703" i="1"/>
  <c r="D702" i="1"/>
  <c r="H702" i="1" s="1"/>
  <c r="C702" i="1"/>
  <c r="G701" i="1"/>
  <c r="D701" i="1"/>
  <c r="H701" i="1" s="1"/>
  <c r="C701" i="1"/>
  <c r="D700" i="1"/>
  <c r="H700" i="1" s="1"/>
  <c r="C700" i="1"/>
  <c r="G699" i="1"/>
  <c r="D699" i="1"/>
  <c r="H699" i="1" s="1"/>
  <c r="C699" i="1"/>
  <c r="D698" i="1"/>
  <c r="H698" i="1" s="1"/>
  <c r="C698" i="1"/>
  <c r="G697" i="1"/>
  <c r="D697" i="1"/>
  <c r="H697" i="1" s="1"/>
  <c r="C697" i="1"/>
  <c r="D696" i="1"/>
  <c r="H696" i="1" s="1"/>
  <c r="C696" i="1"/>
  <c r="G695" i="1"/>
  <c r="D695" i="1"/>
  <c r="H695" i="1" s="1"/>
  <c r="C695" i="1"/>
  <c r="D694" i="1"/>
  <c r="H694" i="1" s="1"/>
  <c r="C694" i="1"/>
  <c r="G693" i="1"/>
  <c r="D693" i="1"/>
  <c r="H693" i="1" s="1"/>
  <c r="C693" i="1"/>
  <c r="D692" i="1"/>
  <c r="H692" i="1" s="1"/>
  <c r="C692" i="1"/>
  <c r="G691" i="1"/>
  <c r="D691" i="1"/>
  <c r="H691" i="1" s="1"/>
  <c r="C691" i="1"/>
  <c r="D690" i="1"/>
  <c r="H690" i="1" s="1"/>
  <c r="C690" i="1"/>
  <c r="G689" i="1"/>
  <c r="D689" i="1"/>
  <c r="H689" i="1" s="1"/>
  <c r="C689" i="1"/>
  <c r="D688" i="1"/>
  <c r="H688" i="1" s="1"/>
  <c r="C688" i="1"/>
  <c r="G687" i="1"/>
  <c r="D687" i="1"/>
  <c r="H687" i="1" s="1"/>
  <c r="C687" i="1"/>
  <c r="D686" i="1"/>
  <c r="H686" i="1" s="1"/>
  <c r="C686" i="1"/>
  <c r="G685" i="1"/>
  <c r="D685" i="1"/>
  <c r="H685" i="1" s="1"/>
  <c r="C685" i="1"/>
  <c r="D684" i="1"/>
  <c r="H684" i="1" s="1"/>
  <c r="C684" i="1"/>
  <c r="G683" i="1"/>
  <c r="D683" i="1"/>
  <c r="H683" i="1" s="1"/>
  <c r="C683" i="1"/>
  <c r="D682" i="1"/>
  <c r="H682" i="1" s="1"/>
  <c r="C682" i="1"/>
  <c r="G681" i="1"/>
  <c r="D681" i="1"/>
  <c r="H681" i="1" s="1"/>
  <c r="C681" i="1"/>
  <c r="D680" i="1"/>
  <c r="H680" i="1" s="1"/>
  <c r="C680" i="1"/>
  <c r="G679" i="1"/>
  <c r="D679" i="1"/>
  <c r="H679" i="1" s="1"/>
  <c r="C679" i="1"/>
  <c r="D678" i="1"/>
  <c r="H678" i="1" s="1"/>
  <c r="C678" i="1"/>
  <c r="G677" i="1"/>
  <c r="D677" i="1"/>
  <c r="H677" i="1" s="1"/>
  <c r="C677" i="1"/>
  <c r="D676" i="1"/>
  <c r="H676" i="1" s="1"/>
  <c r="C676" i="1"/>
  <c r="G675" i="1"/>
  <c r="D675" i="1"/>
  <c r="H675" i="1" s="1"/>
  <c r="C675" i="1"/>
  <c r="D674" i="1"/>
  <c r="H674" i="1" s="1"/>
  <c r="C674" i="1"/>
  <c r="G673" i="1"/>
  <c r="D673" i="1"/>
  <c r="H673" i="1" s="1"/>
  <c r="C673" i="1"/>
  <c r="D672" i="1"/>
  <c r="H672" i="1" s="1"/>
  <c r="C672" i="1"/>
  <c r="G671" i="1"/>
  <c r="D671" i="1"/>
  <c r="H671" i="1" s="1"/>
  <c r="C671" i="1"/>
  <c r="D670" i="1"/>
  <c r="H670" i="1" s="1"/>
  <c r="C670" i="1"/>
  <c r="G669" i="1"/>
  <c r="D669" i="1"/>
  <c r="H669" i="1" s="1"/>
  <c r="C669" i="1"/>
  <c r="D668" i="1"/>
  <c r="H668" i="1" s="1"/>
  <c r="C668" i="1"/>
  <c r="G667" i="1"/>
  <c r="D667" i="1"/>
  <c r="H667" i="1" s="1"/>
  <c r="C667" i="1"/>
  <c r="D666" i="1"/>
  <c r="H666" i="1" s="1"/>
  <c r="C666" i="1"/>
  <c r="G665" i="1"/>
  <c r="D665" i="1"/>
  <c r="H665" i="1" s="1"/>
  <c r="C665" i="1"/>
  <c r="D664" i="1"/>
  <c r="H664" i="1" s="1"/>
  <c r="C664" i="1"/>
  <c r="G663" i="1"/>
  <c r="D663" i="1"/>
  <c r="H663" i="1" s="1"/>
  <c r="C663" i="1"/>
  <c r="D662" i="1"/>
  <c r="H662" i="1" s="1"/>
  <c r="C662" i="1"/>
  <c r="G661" i="1"/>
  <c r="D661" i="1"/>
  <c r="H661" i="1" s="1"/>
  <c r="C661" i="1"/>
  <c r="D660" i="1"/>
  <c r="H660" i="1" s="1"/>
  <c r="C660" i="1"/>
  <c r="G659" i="1"/>
  <c r="D659" i="1"/>
  <c r="H659" i="1" s="1"/>
  <c r="C659" i="1"/>
  <c r="D658" i="1"/>
  <c r="H658" i="1" s="1"/>
  <c r="C658" i="1"/>
  <c r="G657" i="1"/>
  <c r="D657" i="1"/>
  <c r="H657" i="1" s="1"/>
  <c r="C657" i="1"/>
  <c r="D656" i="1"/>
  <c r="H656" i="1" s="1"/>
  <c r="C656" i="1"/>
  <c r="G655" i="1"/>
  <c r="D655" i="1"/>
  <c r="H655" i="1" s="1"/>
  <c r="C655" i="1"/>
  <c r="D654" i="1"/>
  <c r="H654" i="1" s="1"/>
  <c r="C654" i="1"/>
  <c r="D653" i="1"/>
  <c r="H653" i="1" s="1"/>
  <c r="C653" i="1"/>
  <c r="D652" i="1"/>
  <c r="H652" i="1" s="1"/>
  <c r="C652" i="1"/>
  <c r="G651" i="1"/>
  <c r="D651" i="1"/>
  <c r="H651" i="1" s="1"/>
  <c r="C651" i="1"/>
  <c r="D650" i="1"/>
  <c r="H650" i="1" s="1"/>
  <c r="C650" i="1"/>
  <c r="D649" i="1"/>
  <c r="H649" i="1" s="1"/>
  <c r="C649" i="1"/>
  <c r="D648" i="1"/>
  <c r="H648" i="1" s="1"/>
  <c r="C648" i="1"/>
  <c r="G647" i="1"/>
  <c r="D647" i="1"/>
  <c r="H647" i="1" s="1"/>
  <c r="C647" i="1"/>
  <c r="D646" i="1"/>
  <c r="H646" i="1" s="1"/>
  <c r="C646" i="1"/>
  <c r="G645" i="1"/>
  <c r="D645" i="1"/>
  <c r="H645" i="1" s="1"/>
  <c r="C645" i="1"/>
  <c r="C642" i="1"/>
  <c r="C641" i="1"/>
  <c r="D636" i="1"/>
  <c r="H636" i="1" s="1"/>
  <c r="C636" i="1"/>
  <c r="G635" i="1"/>
  <c r="D635" i="1"/>
  <c r="H635" i="1" s="1"/>
  <c r="C635" i="1"/>
  <c r="D632" i="1"/>
  <c r="H632" i="1" s="1"/>
  <c r="C632" i="1"/>
  <c r="G631" i="1"/>
  <c r="D631" i="1"/>
  <c r="H631" i="1" s="1"/>
  <c r="C631" i="1"/>
  <c r="D630" i="1"/>
  <c r="H630" i="1" s="1"/>
  <c r="C630" i="1"/>
  <c r="G629" i="1"/>
  <c r="D629" i="1"/>
  <c r="H629" i="1" s="1"/>
  <c r="C629" i="1"/>
  <c r="D628" i="1"/>
  <c r="H628" i="1" s="1"/>
  <c r="C628" i="1"/>
  <c r="G627" i="1"/>
  <c r="D627" i="1"/>
  <c r="H627" i="1" s="1"/>
  <c r="C627" i="1"/>
  <c r="D626" i="1"/>
  <c r="H626" i="1" s="1"/>
  <c r="C626" i="1"/>
  <c r="G625" i="1"/>
  <c r="D625" i="1"/>
  <c r="H625" i="1" s="1"/>
  <c r="C625" i="1"/>
  <c r="D624" i="1"/>
  <c r="H624" i="1" s="1"/>
  <c r="C624" i="1"/>
  <c r="D623" i="1"/>
  <c r="G622" i="1"/>
  <c r="D622" i="1"/>
  <c r="H622" i="1" s="1"/>
  <c r="C622" i="1"/>
  <c r="D621" i="1"/>
  <c r="H621" i="1" s="1"/>
  <c r="C621" i="1"/>
  <c r="G620" i="1"/>
  <c r="D620" i="1"/>
  <c r="H620" i="1" s="1"/>
  <c r="C620" i="1"/>
  <c r="D619" i="1"/>
  <c r="H619" i="1" s="1"/>
  <c r="C619" i="1"/>
  <c r="G618" i="1"/>
  <c r="D618" i="1"/>
  <c r="H618" i="1" s="1"/>
  <c r="C618" i="1"/>
  <c r="D617" i="1"/>
  <c r="H617" i="1" s="1"/>
  <c r="C617" i="1"/>
  <c r="G616" i="1"/>
  <c r="D616" i="1"/>
  <c r="H616" i="1" s="1"/>
  <c r="C616" i="1"/>
  <c r="D615" i="1"/>
  <c r="H615" i="1" s="1"/>
  <c r="C615" i="1"/>
  <c r="G614" i="1"/>
  <c r="D614" i="1"/>
  <c r="H614" i="1" s="1"/>
  <c r="C614" i="1"/>
  <c r="D613" i="1"/>
  <c r="H613" i="1" s="1"/>
  <c r="C613" i="1"/>
  <c r="G612" i="1"/>
  <c r="D612" i="1"/>
  <c r="H612" i="1" s="1"/>
  <c r="C612" i="1"/>
  <c r="D611" i="1"/>
  <c r="H611" i="1" s="1"/>
  <c r="C611" i="1"/>
  <c r="G610" i="1"/>
  <c r="D610" i="1"/>
  <c r="H610" i="1" s="1"/>
  <c r="C610" i="1"/>
  <c r="D609" i="1"/>
  <c r="H609" i="1" s="1"/>
  <c r="C609" i="1"/>
  <c r="G608" i="1"/>
  <c r="D608" i="1"/>
  <c r="H608" i="1" s="1"/>
  <c r="C608" i="1"/>
  <c r="D607" i="1"/>
  <c r="H607" i="1" s="1"/>
  <c r="C607" i="1"/>
  <c r="G606" i="1"/>
  <c r="D606" i="1"/>
  <c r="H606" i="1" s="1"/>
  <c r="C606" i="1"/>
  <c r="D605" i="1"/>
  <c r="H605" i="1" s="1"/>
  <c r="C605" i="1"/>
  <c r="G604" i="1"/>
  <c r="D604" i="1"/>
  <c r="H604" i="1" s="1"/>
  <c r="C604" i="1"/>
  <c r="D603" i="1"/>
  <c r="H603" i="1" s="1"/>
  <c r="C603" i="1"/>
  <c r="G602" i="1"/>
  <c r="D602" i="1"/>
  <c r="H602" i="1" s="1"/>
  <c r="C602" i="1"/>
  <c r="D601" i="1"/>
  <c r="H601" i="1" s="1"/>
  <c r="C601" i="1"/>
  <c r="G600" i="1"/>
  <c r="D600" i="1"/>
  <c r="H600" i="1" s="1"/>
  <c r="C600" i="1"/>
  <c r="D599" i="1"/>
  <c r="H599" i="1" s="1"/>
  <c r="C599" i="1"/>
  <c r="G598" i="1"/>
  <c r="D598" i="1"/>
  <c r="H598" i="1" s="1"/>
  <c r="C598" i="1"/>
  <c r="D597" i="1"/>
  <c r="H597" i="1" s="1"/>
  <c r="C597" i="1"/>
  <c r="G596" i="1"/>
  <c r="D596" i="1"/>
  <c r="H596" i="1" s="1"/>
  <c r="C596" i="1"/>
  <c r="D595" i="1"/>
  <c r="H595" i="1" s="1"/>
  <c r="C595" i="1"/>
  <c r="G594" i="1"/>
  <c r="D594" i="1"/>
  <c r="H594" i="1" s="1"/>
  <c r="C594" i="1"/>
  <c r="D593" i="1"/>
  <c r="H593" i="1" s="1"/>
  <c r="C593" i="1"/>
  <c r="G592" i="1"/>
  <c r="D592" i="1"/>
  <c r="H592" i="1" s="1"/>
  <c r="C592" i="1"/>
  <c r="D591" i="1"/>
  <c r="D590" i="1"/>
  <c r="H590" i="1" s="1"/>
  <c r="C590" i="1"/>
  <c r="G589" i="1"/>
  <c r="D589" i="1"/>
  <c r="H589" i="1" s="1"/>
  <c r="C589" i="1"/>
  <c r="D588" i="1"/>
  <c r="H588" i="1" s="1"/>
  <c r="C588" i="1"/>
  <c r="G587" i="1"/>
  <c r="D587" i="1"/>
  <c r="H587" i="1" s="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H578" i="1" s="1"/>
  <c r="C578" i="1"/>
  <c r="G577" i="1"/>
  <c r="D577" i="1"/>
  <c r="H577" i="1" s="1"/>
  <c r="C577" i="1"/>
  <c r="D576" i="1"/>
  <c r="H576" i="1" s="1"/>
  <c r="C576" i="1"/>
  <c r="G575" i="1"/>
  <c r="D575" i="1"/>
  <c r="H575" i="1" s="1"/>
  <c r="C575" i="1"/>
  <c r="D574" i="1"/>
  <c r="H574" i="1" s="1"/>
  <c r="C574" i="1"/>
  <c r="G573" i="1"/>
  <c r="D573" i="1"/>
  <c r="H573" i="1" s="1"/>
  <c r="C573" i="1"/>
  <c r="D572" i="1"/>
  <c r="H572" i="1" s="1"/>
  <c r="C572" i="1"/>
  <c r="G571" i="1"/>
  <c r="D571" i="1"/>
  <c r="H571" i="1" s="1"/>
  <c r="C571" i="1"/>
  <c r="D570" i="1"/>
  <c r="H570" i="1" s="1"/>
  <c r="C570" i="1"/>
  <c r="G569" i="1"/>
  <c r="D569" i="1"/>
  <c r="H569" i="1" s="1"/>
  <c r="C569" i="1"/>
  <c r="D568" i="1"/>
  <c r="H568" i="1" s="1"/>
  <c r="C568" i="1"/>
  <c r="G567" i="1"/>
  <c r="D567" i="1"/>
  <c r="H567" i="1" s="1"/>
  <c r="C567" i="1"/>
  <c r="D566" i="1"/>
  <c r="H566" i="1" s="1"/>
  <c r="C566" i="1"/>
  <c r="G565" i="1"/>
  <c r="D565" i="1"/>
  <c r="H565" i="1" s="1"/>
  <c r="C565"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G532" i="1"/>
  <c r="D532" i="1"/>
  <c r="H532" i="1" s="1"/>
  <c r="C532" i="1"/>
  <c r="G531"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D422" i="1"/>
  <c r="C422" i="1"/>
  <c r="D421" i="1"/>
  <c r="C421" i="1"/>
  <c r="D416" i="1"/>
  <c r="C416" i="1"/>
  <c r="H416" i="1" s="1"/>
  <c r="D415" i="1"/>
  <c r="C415" i="1"/>
  <c r="H415" i="1" s="1"/>
  <c r="D414" i="1"/>
  <c r="C414" i="1"/>
  <c r="D411" i="1"/>
  <c r="C411" i="1"/>
  <c r="H411" i="1" s="1"/>
  <c r="D410" i="1"/>
  <c r="C410" i="1"/>
  <c r="H410" i="1" s="1"/>
  <c r="D409" i="1"/>
  <c r="C409" i="1"/>
  <c r="H409" i="1" s="1"/>
  <c r="D408" i="1"/>
  <c r="C408" i="1"/>
  <c r="H408" i="1" s="1"/>
  <c r="D407" i="1"/>
  <c r="C407" i="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H215" i="1"/>
  <c r="D215" i="1"/>
  <c r="C215" i="1"/>
  <c r="G215" i="1" s="1"/>
  <c r="H214" i="1"/>
  <c r="D214" i="1"/>
  <c r="C214" i="1"/>
  <c r="G214" i="1" s="1"/>
  <c r="H213" i="1"/>
  <c r="D213" i="1"/>
  <c r="C213" i="1"/>
  <c r="D212" i="1"/>
  <c r="H212" i="1" s="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H196" i="1"/>
  <c r="D196" i="1"/>
  <c r="C196" i="1"/>
  <c r="G196" i="1" s="1"/>
  <c r="H195" i="1"/>
  <c r="D195" i="1"/>
  <c r="C195" i="1"/>
  <c r="D194" i="1"/>
  <c r="H194" i="1" s="1"/>
  <c r="C194" i="1"/>
  <c r="H193" i="1"/>
  <c r="D193" i="1"/>
  <c r="C193" i="1"/>
  <c r="G193" i="1" s="1"/>
  <c r="H192" i="1"/>
  <c r="D192" i="1"/>
  <c r="C192" i="1"/>
  <c r="H191" i="1"/>
  <c r="D191" i="1"/>
  <c r="C191" i="1"/>
  <c r="G191" i="1" s="1"/>
  <c r="D190" i="1"/>
  <c r="H190" i="1" s="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D182" i="1"/>
  <c r="H182" i="1" s="1"/>
  <c r="C182" i="1"/>
  <c r="H181" i="1"/>
  <c r="D181" i="1"/>
  <c r="C181" i="1"/>
  <c r="G181" i="1" s="1"/>
  <c r="H180" i="1"/>
  <c r="D180" i="1"/>
  <c r="C180" i="1"/>
  <c r="H179" i="1"/>
  <c r="D179" i="1"/>
  <c r="C179" i="1"/>
  <c r="G179" i="1" s="1"/>
  <c r="D178" i="1"/>
  <c r="H178" i="1" s="1"/>
  <c r="C178" i="1"/>
  <c r="H177" i="1"/>
  <c r="D177" i="1"/>
  <c r="C177" i="1"/>
  <c r="H176" i="1"/>
  <c r="D176" i="1"/>
  <c r="C176" i="1"/>
  <c r="D175" i="1"/>
  <c r="H175" i="1" s="1"/>
  <c r="C175" i="1"/>
  <c r="C174" i="1"/>
  <c r="H173" i="1"/>
  <c r="D173" i="1"/>
  <c r="C173" i="1"/>
  <c r="G173" i="1" s="1"/>
  <c r="H172" i="1"/>
  <c r="D172" i="1"/>
  <c r="C172" i="1"/>
  <c r="G172" i="1" s="1"/>
  <c r="D171" i="1"/>
  <c r="H171" i="1" s="1"/>
  <c r="C171" i="1"/>
  <c r="G171" i="1" s="1"/>
  <c r="H170" i="1"/>
  <c r="D170" i="1"/>
  <c r="C170" i="1"/>
  <c r="H169" i="1"/>
  <c r="D169" i="1"/>
  <c r="C169" i="1"/>
  <c r="H168" i="1"/>
  <c r="D168" i="1"/>
  <c r="C168" i="1"/>
  <c r="H167" i="1"/>
  <c r="D167" i="1"/>
  <c r="C167" i="1"/>
  <c r="D166" i="1"/>
  <c r="H166" i="1" s="1"/>
  <c r="C166" i="1"/>
  <c r="H165" i="1"/>
  <c r="D165" i="1"/>
  <c r="C165" i="1"/>
  <c r="G165" i="1" s="1"/>
  <c r="H164" i="1"/>
  <c r="D164" i="1"/>
  <c r="C164" i="1"/>
  <c r="G164" i="1" s="1"/>
  <c r="H163" i="1"/>
  <c r="D163" i="1"/>
  <c r="C163" i="1"/>
  <c r="G163" i="1" s="1"/>
  <c r="H162" i="1"/>
  <c r="D162" i="1"/>
  <c r="C162" i="1"/>
  <c r="G162" i="1" s="1"/>
  <c r="D161" i="1"/>
  <c r="H161" i="1" s="1"/>
  <c r="C161" i="1"/>
  <c r="H159" i="1"/>
  <c r="D159" i="1"/>
  <c r="C159" i="1"/>
  <c r="G159" i="1" s="1"/>
  <c r="D158" i="1"/>
  <c r="H158" i="1" s="1"/>
  <c r="C158" i="1"/>
  <c r="H157" i="1"/>
  <c r="D157" i="1"/>
  <c r="C157" i="1"/>
  <c r="G157" i="1" s="1"/>
  <c r="H156" i="1"/>
  <c r="D156" i="1"/>
  <c r="C156" i="1"/>
  <c r="D155" i="1"/>
  <c r="H155" i="1" s="1"/>
  <c r="C155" i="1"/>
  <c r="G155" i="1" s="1"/>
  <c r="H154" i="1"/>
  <c r="D154" i="1"/>
  <c r="C154" i="1"/>
  <c r="G154" i="1" s="1"/>
  <c r="H153" i="1"/>
  <c r="D153" i="1"/>
  <c r="C153" i="1"/>
  <c r="G153" i="1" s="1"/>
  <c r="H152" i="1"/>
  <c r="D152" i="1"/>
  <c r="C152" i="1"/>
  <c r="G152" i="1" s="1"/>
  <c r="D151" i="1"/>
  <c r="H151" i="1" s="1"/>
  <c r="C151" i="1"/>
  <c r="H150" i="1"/>
  <c r="D150" i="1"/>
  <c r="C150" i="1"/>
  <c r="G150" i="1" s="1"/>
  <c r="D149" i="1"/>
  <c r="H149" i="1" s="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H132" i="1"/>
  <c r="D132" i="1"/>
  <c r="C132" i="1"/>
  <c r="G132" i="1" s="1"/>
  <c r="D131" i="1"/>
  <c r="H131" i="1" s="1"/>
  <c r="C131" i="1"/>
  <c r="C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C108" i="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D65" i="1"/>
  <c r="H65" i="1" s="1"/>
  <c r="C65"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E313" i="9" l="1"/>
  <c r="B313" i="9" s="1"/>
  <c r="E36" i="9"/>
  <c r="B36" i="9" s="1"/>
  <c r="E312" i="9"/>
  <c r="B312" i="9" s="1"/>
  <c r="E327" i="9"/>
  <c r="B327" i="9" s="1"/>
  <c r="G1542" i="1"/>
  <c r="I1542" i="1" s="1"/>
  <c r="H1542" i="1"/>
  <c r="H1386" i="1"/>
  <c r="H1390" i="1"/>
  <c r="H1391" i="1"/>
  <c r="E335" i="9"/>
  <c r="B335" i="9" s="1"/>
  <c r="G1392" i="1"/>
  <c r="G1391" i="1"/>
  <c r="G1390" i="1"/>
  <c r="G1388" i="1"/>
  <c r="H1383" i="1"/>
  <c r="D1256" i="1"/>
  <c r="F256" i="5"/>
  <c r="D1260" i="1"/>
  <c r="E303" i="9"/>
  <c r="B303" i="9" s="1"/>
  <c r="E251" i="5"/>
  <c r="E324" i="9"/>
  <c r="B324" i="9" s="1"/>
  <c r="E329" i="9"/>
  <c r="B329" i="9" s="1"/>
  <c r="E320" i="9"/>
  <c r="B320" i="9" s="1"/>
  <c r="E37" i="9"/>
  <c r="B37" i="9" s="1"/>
  <c r="F236" i="9"/>
  <c r="B236" i="9" s="1"/>
  <c r="E311" i="9"/>
  <c r="B311" i="9" s="1"/>
  <c r="E340" i="9"/>
  <c r="B340" i="9" s="1"/>
  <c r="E307" i="9"/>
  <c r="B307" i="9" s="1"/>
  <c r="G1059" i="1"/>
  <c r="F35" i="5"/>
  <c r="F19" i="5"/>
  <c r="E12" i="5"/>
  <c r="D1017" i="1" s="1"/>
  <c r="F8" i="5"/>
  <c r="G1681" i="1"/>
  <c r="G1613" i="1"/>
  <c r="G1606" i="1"/>
  <c r="D25" i="8"/>
  <c r="C1602" i="1" s="1"/>
  <c r="G1602" i="1" s="1"/>
  <c r="H1594" i="1"/>
  <c r="C1585" i="1"/>
  <c r="H1585" i="1" s="1"/>
  <c r="G727" i="1"/>
  <c r="E35" i="9"/>
  <c r="B35" i="9" s="1"/>
  <c r="G653" i="1"/>
  <c r="E26" i="9"/>
  <c r="B26" i="9" s="1"/>
  <c r="G649" i="1"/>
  <c r="H414" i="1"/>
  <c r="H422" i="1"/>
  <c r="H421" i="1"/>
  <c r="H407" i="1"/>
  <c r="H388" i="1"/>
  <c r="H423" i="1"/>
  <c r="H300" i="1"/>
  <c r="E294" i="9"/>
  <c r="B294" i="9" s="1"/>
  <c r="E647" i="4"/>
  <c r="D641" i="1" s="1"/>
  <c r="E82" i="9"/>
  <c r="B82" i="9" s="1"/>
  <c r="D265" i="1"/>
  <c r="H265" i="1" s="1"/>
  <c r="H258" i="1"/>
  <c r="F262" i="4"/>
  <c r="G216" i="1"/>
  <c r="F202" i="4"/>
  <c r="E67" i="9"/>
  <c r="B67" i="9" s="1"/>
  <c r="G213" i="1"/>
  <c r="G212" i="1"/>
  <c r="F216" i="4"/>
  <c r="G197" i="1"/>
  <c r="G195" i="1"/>
  <c r="F244" i="9"/>
  <c r="B244" i="9" s="1"/>
  <c r="G194" i="1"/>
  <c r="G190" i="1"/>
  <c r="G192" i="1"/>
  <c r="F240" i="9"/>
  <c r="B240" i="9" s="1"/>
  <c r="G182" i="1"/>
  <c r="E52" i="9"/>
  <c r="B52" i="9" s="1"/>
  <c r="E51" i="9"/>
  <c r="B51" i="9" s="1"/>
  <c r="G180" i="1"/>
  <c r="G178" i="1"/>
  <c r="D174" i="1"/>
  <c r="H174" i="1" s="1"/>
  <c r="G177" i="1"/>
  <c r="G176" i="1"/>
  <c r="G175" i="1"/>
  <c r="G170" i="1"/>
  <c r="G169" i="1"/>
  <c r="G168" i="1"/>
  <c r="G166" i="1"/>
  <c r="F170" i="4"/>
  <c r="G167" i="1"/>
  <c r="G161" i="1"/>
  <c r="F165" i="4"/>
  <c r="G156" i="1"/>
  <c r="G158" i="1"/>
  <c r="F237" i="9"/>
  <c r="B237" i="9" s="1"/>
  <c r="G151" i="1"/>
  <c r="G149" i="1"/>
  <c r="G133" i="1"/>
  <c r="G131" i="1"/>
  <c r="G122" i="1"/>
  <c r="E106" i="4"/>
  <c r="D102" i="1" s="1"/>
  <c r="G108" i="1"/>
  <c r="G66" i="1"/>
  <c r="D64" i="1"/>
  <c r="H64" i="1" s="1"/>
  <c r="G64" i="1"/>
  <c r="G65" i="1"/>
  <c r="E34" i="9"/>
  <c r="B34" i="9" s="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6" i="1"/>
  <c r="G836" i="1"/>
  <c r="H840" i="1"/>
  <c r="G840" i="1"/>
  <c r="H844" i="1"/>
  <c r="G844" i="1"/>
  <c r="H848" i="1"/>
  <c r="G848" i="1"/>
  <c r="H852" i="1"/>
  <c r="G852" i="1"/>
  <c r="H856" i="1"/>
  <c r="G856" i="1"/>
  <c r="H860" i="1"/>
  <c r="G860" i="1"/>
  <c r="H864" i="1"/>
  <c r="G864" i="1"/>
  <c r="H868" i="1"/>
  <c r="G868" i="1"/>
  <c r="H872" i="1"/>
  <c r="G872" i="1"/>
  <c r="H878" i="1"/>
  <c r="G878" i="1"/>
  <c r="H882" i="1"/>
  <c r="G882"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6" i="1"/>
  <c r="G946" i="1"/>
  <c r="H950" i="1"/>
  <c r="G950" i="1"/>
  <c r="H954" i="1"/>
  <c r="G954" i="1"/>
  <c r="H960" i="1"/>
  <c r="G960" i="1"/>
  <c r="H964" i="1"/>
  <c r="G964" i="1"/>
  <c r="H968" i="1"/>
  <c r="G968" i="1"/>
  <c r="H970" i="1"/>
  <c r="G970" i="1"/>
  <c r="H974" i="1"/>
  <c r="G974" i="1"/>
  <c r="H978" i="1"/>
  <c r="G978" i="1"/>
  <c r="H982" i="1"/>
  <c r="G982" i="1"/>
  <c r="H988" i="1"/>
  <c r="G988" i="1"/>
  <c r="H992" i="1"/>
  <c r="G992" i="1"/>
  <c r="H996" i="1"/>
  <c r="G996" i="1"/>
  <c r="H1000" i="1"/>
  <c r="G1000" i="1"/>
  <c r="H1002" i="1"/>
  <c r="G1002" i="1"/>
  <c r="H1006" i="1"/>
  <c r="G1006" i="1"/>
  <c r="H1010" i="1"/>
  <c r="G1010" i="1"/>
  <c r="H1015" i="1"/>
  <c r="G1015" i="1"/>
  <c r="G1057" i="1"/>
  <c r="H1057" i="1"/>
  <c r="G461" i="1"/>
  <c r="G462" i="1"/>
  <c r="G463" i="1"/>
  <c r="G464" i="1"/>
  <c r="G465" i="1"/>
  <c r="G466" i="1"/>
  <c r="G467" i="1"/>
  <c r="G468" i="1"/>
  <c r="G469" i="1"/>
  <c r="G470" i="1"/>
  <c r="G471" i="1"/>
  <c r="G472" i="1"/>
  <c r="G473" i="1"/>
  <c r="G474" i="1"/>
  <c r="G475" i="1"/>
  <c r="G476" i="1"/>
  <c r="G477" i="1"/>
  <c r="G478" i="1"/>
  <c r="G479" i="1"/>
  <c r="G480" i="1"/>
  <c r="G481" i="1"/>
  <c r="G482" i="1"/>
  <c r="G483" i="1"/>
  <c r="G484" i="1"/>
  <c r="G534" i="1"/>
  <c r="G538" i="1"/>
  <c r="G542" i="1"/>
  <c r="G546" i="1"/>
  <c r="G550" i="1"/>
  <c r="G554" i="1"/>
  <c r="G558" i="1"/>
  <c r="G562" i="1"/>
  <c r="G566" i="1"/>
  <c r="G570" i="1"/>
  <c r="G574" i="1"/>
  <c r="G578" i="1"/>
  <c r="G582" i="1"/>
  <c r="G586" i="1"/>
  <c r="G590" i="1"/>
  <c r="G593" i="1"/>
  <c r="G597" i="1"/>
  <c r="G601" i="1"/>
  <c r="G605" i="1"/>
  <c r="G609" i="1"/>
  <c r="G613" i="1"/>
  <c r="G617" i="1"/>
  <c r="G621" i="1"/>
  <c r="G624" i="1"/>
  <c r="G628" i="1"/>
  <c r="G632"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8" i="1"/>
  <c r="G838" i="1"/>
  <c r="H842" i="1"/>
  <c r="G842" i="1"/>
  <c r="H846" i="1"/>
  <c r="G846" i="1"/>
  <c r="H850" i="1"/>
  <c r="G850" i="1"/>
  <c r="H854" i="1"/>
  <c r="G854" i="1"/>
  <c r="H858" i="1"/>
  <c r="G858" i="1"/>
  <c r="H862" i="1"/>
  <c r="G862" i="1"/>
  <c r="H866" i="1"/>
  <c r="G866" i="1"/>
  <c r="H870" i="1"/>
  <c r="G870" i="1"/>
  <c r="H874" i="1"/>
  <c r="G874" i="1"/>
  <c r="H876" i="1"/>
  <c r="G876" i="1"/>
  <c r="H880" i="1"/>
  <c r="G880" i="1"/>
  <c r="H884" i="1"/>
  <c r="G884"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8" i="1"/>
  <c r="G948" i="1"/>
  <c r="H952" i="1"/>
  <c r="G952" i="1"/>
  <c r="H956" i="1"/>
  <c r="G956" i="1"/>
  <c r="H958" i="1"/>
  <c r="G958" i="1"/>
  <c r="H962" i="1"/>
  <c r="G962" i="1"/>
  <c r="H966" i="1"/>
  <c r="G966" i="1"/>
  <c r="H972" i="1"/>
  <c r="G972" i="1"/>
  <c r="H976" i="1"/>
  <c r="G976" i="1"/>
  <c r="H980" i="1"/>
  <c r="G980" i="1"/>
  <c r="H984" i="1"/>
  <c r="G984" i="1"/>
  <c r="H986" i="1"/>
  <c r="G986" i="1"/>
  <c r="H990" i="1"/>
  <c r="G990" i="1"/>
  <c r="H994" i="1"/>
  <c r="G994" i="1"/>
  <c r="H998" i="1"/>
  <c r="G998" i="1"/>
  <c r="H1004" i="1"/>
  <c r="G1004" i="1"/>
  <c r="H1008" i="1"/>
  <c r="G1008" i="1"/>
  <c r="H1013" i="1"/>
  <c r="G1013" i="1"/>
  <c r="I40" i="3"/>
  <c r="C1622" i="1"/>
  <c r="G1654" i="1"/>
  <c r="H1654" i="1"/>
  <c r="G1674" i="1"/>
  <c r="H1674"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G536" i="1"/>
  <c r="G540" i="1"/>
  <c r="G544" i="1"/>
  <c r="G548" i="1"/>
  <c r="G552" i="1"/>
  <c r="G556" i="1"/>
  <c r="G560" i="1"/>
  <c r="G564" i="1"/>
  <c r="G568" i="1"/>
  <c r="G572" i="1"/>
  <c r="G576" i="1"/>
  <c r="G580" i="1"/>
  <c r="G584" i="1"/>
  <c r="G588" i="1"/>
  <c r="G595" i="1"/>
  <c r="G599" i="1"/>
  <c r="G603" i="1"/>
  <c r="G607" i="1"/>
  <c r="G611" i="1"/>
  <c r="G615" i="1"/>
  <c r="G619" i="1"/>
  <c r="G626" i="1"/>
  <c r="G630" i="1"/>
  <c r="G636"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G1053" i="1"/>
  <c r="H1053"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G1353" i="1"/>
  <c r="H1353" i="1"/>
  <c r="G1356" i="1"/>
  <c r="H1356" i="1"/>
  <c r="G1361" i="1"/>
  <c r="H1361" i="1"/>
  <c r="G1364" i="1"/>
  <c r="H1364" i="1"/>
  <c r="G1369" i="1"/>
  <c r="H1369" i="1"/>
  <c r="G1372" i="1"/>
  <c r="H1372" i="1"/>
  <c r="G1377" i="1"/>
  <c r="H1377" i="1"/>
  <c r="G1380" i="1"/>
  <c r="H1380" i="1"/>
  <c r="G1385" i="1"/>
  <c r="H1385" i="1"/>
  <c r="G1393" i="1"/>
  <c r="H1393" i="1"/>
  <c r="G1409" i="1"/>
  <c r="H1409" i="1"/>
  <c r="G1417" i="1"/>
  <c r="H1417" i="1"/>
  <c r="G1425" i="1"/>
  <c r="H1425" i="1"/>
  <c r="H1432" i="1"/>
  <c r="G1432" i="1"/>
  <c r="H1440" i="1"/>
  <c r="G1440" i="1"/>
  <c r="H1448" i="1"/>
  <c r="G1448" i="1"/>
  <c r="H1456" i="1"/>
  <c r="G1456" i="1"/>
  <c r="H1464" i="1"/>
  <c r="G1464" i="1"/>
  <c r="H1472" i="1"/>
  <c r="G1472" i="1"/>
  <c r="H1480" i="1"/>
  <c r="G1480" i="1"/>
  <c r="G1050" i="1"/>
  <c r="H1052" i="1"/>
  <c r="G1054" i="1"/>
  <c r="H1056" i="1"/>
  <c r="G1058"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G1349" i="1"/>
  <c r="H1349" i="1"/>
  <c r="G1352" i="1"/>
  <c r="H1352" i="1"/>
  <c r="G1357" i="1"/>
  <c r="H1357" i="1"/>
  <c r="G1360" i="1"/>
  <c r="H1360" i="1"/>
  <c r="G1365" i="1"/>
  <c r="H1365" i="1"/>
  <c r="G1368" i="1"/>
  <c r="H1368" i="1"/>
  <c r="G1373" i="1"/>
  <c r="H1373" i="1"/>
  <c r="G1376" i="1"/>
  <c r="H1376" i="1"/>
  <c r="G1381" i="1"/>
  <c r="H1381" i="1"/>
  <c r="G1384" i="1"/>
  <c r="H1384" i="1"/>
  <c r="G1389" i="1"/>
  <c r="H1389" i="1"/>
  <c r="G1397" i="1"/>
  <c r="H1397" i="1"/>
  <c r="G1405" i="1"/>
  <c r="H1405" i="1"/>
  <c r="G1413" i="1"/>
  <c r="H1413" i="1"/>
  <c r="G1421" i="1"/>
  <c r="H1421" i="1"/>
  <c r="G1429" i="1"/>
  <c r="H1429" i="1"/>
  <c r="H1436" i="1"/>
  <c r="G1436" i="1"/>
  <c r="H1444" i="1"/>
  <c r="G1444" i="1"/>
  <c r="H1452" i="1"/>
  <c r="G1452" i="1"/>
  <c r="H1460" i="1"/>
  <c r="G1460" i="1"/>
  <c r="H1468" i="1"/>
  <c r="G1468" i="1"/>
  <c r="H1476" i="1"/>
  <c r="G1476" i="1"/>
  <c r="H1484" i="1"/>
  <c r="G1484" i="1"/>
  <c r="G1528" i="1"/>
  <c r="H1528" i="1"/>
  <c r="G1533" i="1"/>
  <c r="H1533" i="1"/>
  <c r="G1536" i="1"/>
  <c r="H1536" i="1"/>
  <c r="H1556" i="1"/>
  <c r="G1556" i="1"/>
  <c r="H1564" i="1"/>
  <c r="G1564" i="1"/>
  <c r="J1564" i="1"/>
  <c r="H1568" i="1"/>
  <c r="G1568" i="1"/>
  <c r="I1568" i="1" s="1"/>
  <c r="J1568" i="1"/>
  <c r="H1620" i="1"/>
  <c r="G1620" i="1"/>
  <c r="H1632" i="1"/>
  <c r="G1632" i="1"/>
  <c r="H24" i="9"/>
  <c r="G24" i="9"/>
  <c r="F153" i="4"/>
  <c r="H1431" i="1"/>
  <c r="G1539" i="1"/>
  <c r="H1539" i="1"/>
  <c r="H1591" i="1"/>
  <c r="G1591" i="1"/>
  <c r="H1643" i="1"/>
  <c r="G1643" i="1"/>
  <c r="H1667" i="1"/>
  <c r="G1667" i="1"/>
  <c r="E430" i="4"/>
  <c r="H1388" i="1"/>
  <c r="H1392" i="1"/>
  <c r="H1396" i="1"/>
  <c r="H1400" i="1"/>
  <c r="H1404" i="1"/>
  <c r="H1408" i="1"/>
  <c r="H1412" i="1"/>
  <c r="H1416" i="1"/>
  <c r="H1420" i="1"/>
  <c r="H1424" i="1"/>
  <c r="H1428" i="1"/>
  <c r="G1435" i="1"/>
  <c r="G1439" i="1"/>
  <c r="G1443" i="1"/>
  <c r="G1447" i="1"/>
  <c r="G1451" i="1"/>
  <c r="G1455" i="1"/>
  <c r="G1459" i="1"/>
  <c r="G1463" i="1"/>
  <c r="G1467" i="1"/>
  <c r="G1471" i="1"/>
  <c r="G1475" i="1"/>
  <c r="G1479" i="1"/>
  <c r="G1483" i="1"/>
  <c r="G1529" i="1"/>
  <c r="H1529" i="1"/>
  <c r="G1532" i="1"/>
  <c r="H1532" i="1"/>
  <c r="H1566" i="1"/>
  <c r="G1566" i="1"/>
  <c r="J1566" i="1"/>
  <c r="H1570" i="1"/>
  <c r="G1570" i="1"/>
  <c r="J1570" i="1"/>
  <c r="H1588" i="1"/>
  <c r="G1588" i="1"/>
  <c r="H1612" i="1"/>
  <c r="G1612" i="1"/>
  <c r="H1640" i="1"/>
  <c r="G1640" i="1"/>
  <c r="H1664" i="1"/>
  <c r="G1664" i="1"/>
  <c r="H1675" i="1"/>
  <c r="G1675" i="1"/>
  <c r="F388" i="4"/>
  <c r="D373" i="4"/>
  <c r="D431" i="4"/>
  <c r="F432" i="4"/>
  <c r="H1595" i="1"/>
  <c r="G1595" i="1"/>
  <c r="H1603" i="1"/>
  <c r="G1603" i="1"/>
  <c r="H1623" i="1"/>
  <c r="G1623" i="1"/>
  <c r="H1647" i="1"/>
  <c r="G1647" i="1"/>
  <c r="H1655" i="1"/>
  <c r="G1655" i="1"/>
  <c r="H1671" i="1"/>
  <c r="G1671" i="1"/>
  <c r="H1679" i="1"/>
  <c r="G1679" i="1"/>
  <c r="D354" i="4"/>
  <c r="F355" i="4"/>
  <c r="D12" i="5"/>
  <c r="F13" i="5"/>
  <c r="I28" i="3"/>
  <c r="D1431" i="1"/>
  <c r="G1431" i="1" s="1"/>
  <c r="I33" i="3"/>
  <c r="D1538" i="1"/>
  <c r="G1538" i="1"/>
  <c r="G1541" i="1"/>
  <c r="I1541" i="1" s="1"/>
  <c r="J1541" i="1"/>
  <c r="G1543" i="1"/>
  <c r="I1543" i="1" s="1"/>
  <c r="J1543" i="1"/>
  <c r="G1545" i="1"/>
  <c r="I1545" i="1" s="1"/>
  <c r="J1545" i="1"/>
  <c r="H1549" i="1"/>
  <c r="G1549" i="1"/>
  <c r="I1549" i="1" s="1"/>
  <c r="H1551" i="1"/>
  <c r="G1551" i="1"/>
  <c r="H1553" i="1"/>
  <c r="G1553" i="1"/>
  <c r="I1553" i="1" s="1"/>
  <c r="H1555" i="1"/>
  <c r="G1555" i="1"/>
  <c r="H1557" i="1"/>
  <c r="G1557" i="1"/>
  <c r="I1557" i="1" s="1"/>
  <c r="H1559" i="1"/>
  <c r="G1559" i="1"/>
  <c r="H1561" i="1"/>
  <c r="G1561" i="1"/>
  <c r="I1561" i="1" s="1"/>
  <c r="H1563" i="1"/>
  <c r="G1563" i="1"/>
  <c r="H1583" i="1"/>
  <c r="G1583" i="1"/>
  <c r="G1592" i="1"/>
  <c r="H1599" i="1"/>
  <c r="G1599" i="1"/>
  <c r="H1607" i="1"/>
  <c r="G1607" i="1"/>
  <c r="H1615" i="1"/>
  <c r="G1615" i="1"/>
  <c r="H1627" i="1"/>
  <c r="G1627" i="1"/>
  <c r="H1635" i="1"/>
  <c r="G1635" i="1"/>
  <c r="G1644" i="1"/>
  <c r="H1651" i="1"/>
  <c r="G1651" i="1"/>
  <c r="H1659" i="1"/>
  <c r="G1659" i="1"/>
  <c r="G1668" i="1"/>
  <c r="G1676" i="1"/>
  <c r="H1683" i="1"/>
  <c r="G1683" i="1"/>
  <c r="F83" i="4"/>
  <c r="D82" i="4"/>
  <c r="D106" i="4"/>
  <c r="E535" i="4"/>
  <c r="H1538" i="1"/>
  <c r="H1574" i="1"/>
  <c r="G1574" i="1"/>
  <c r="H1576" i="1"/>
  <c r="G1576" i="1"/>
  <c r="I1576" i="1" s="1"/>
  <c r="H1579" i="1"/>
  <c r="G1579" i="1"/>
  <c r="H1581" i="1"/>
  <c r="G1581" i="1"/>
  <c r="I1581" i="1" s="1"/>
  <c r="H1587" i="1"/>
  <c r="G1587" i="1"/>
  <c r="G1596" i="1"/>
  <c r="G1604" i="1"/>
  <c r="H1611" i="1"/>
  <c r="G1611" i="1"/>
  <c r="H1619" i="1"/>
  <c r="G1619" i="1"/>
  <c r="G1624" i="1"/>
  <c r="H1631" i="1"/>
  <c r="G1631" i="1"/>
  <c r="H1639" i="1"/>
  <c r="G1639" i="1"/>
  <c r="G1648" i="1"/>
  <c r="G1656" i="1"/>
  <c r="H1663" i="1"/>
  <c r="G1663" i="1"/>
  <c r="G1672" i="1"/>
  <c r="G1680" i="1"/>
  <c r="F7" i="4"/>
  <c r="E49" i="4"/>
  <c r="D45" i="1" s="1"/>
  <c r="D164" i="4"/>
  <c r="F274" i="4"/>
  <c r="F309" i="4"/>
  <c r="F473" i="4"/>
  <c r="D466" i="4"/>
  <c r="F542" i="4"/>
  <c r="D536" i="4"/>
  <c r="H336" i="9"/>
  <c r="E336" i="9" s="1"/>
  <c r="B336" i="9" s="1"/>
  <c r="E177" i="5"/>
  <c r="G346" i="9"/>
  <c r="E346" i="9" s="1"/>
  <c r="H33" i="3"/>
  <c r="I35" i="3"/>
  <c r="D1571" i="1"/>
  <c r="G337" i="9"/>
  <c r="E337" i="9" s="1"/>
  <c r="B337" i="9" s="1"/>
  <c r="F197" i="5"/>
  <c r="C1614" i="1"/>
  <c r="C1634" i="1"/>
  <c r="H28" i="3"/>
  <c r="H30" i="3"/>
  <c r="D49" i="4"/>
  <c r="E82" i="4"/>
  <c r="D78" i="1" s="1"/>
  <c r="D125" i="4"/>
  <c r="D230" i="4"/>
  <c r="D273" i="4"/>
  <c r="F407" i="4"/>
  <c r="F480" i="4"/>
  <c r="D491" i="4"/>
  <c r="D629" i="4"/>
  <c r="D219" i="5"/>
  <c r="E361" i="4"/>
  <c r="E522" i="4"/>
  <c r="D516" i="1" s="1"/>
  <c r="D70" i="5"/>
  <c r="H316" i="9"/>
  <c r="H315" i="9"/>
  <c r="E147" i="5"/>
  <c r="D1152" i="1" s="1"/>
  <c r="H1152" i="1" s="1"/>
  <c r="F178" i="5"/>
  <c r="D255" i="5"/>
  <c r="D5" i="6"/>
  <c r="E134" i="4"/>
  <c r="E164" i="4"/>
  <c r="D160" i="1" s="1"/>
  <c r="E309" i="4"/>
  <c r="D360" i="4"/>
  <c r="E648" i="4"/>
  <c r="D642" i="1" s="1"/>
  <c r="D597" i="4"/>
  <c r="E156" i="9"/>
  <c r="B156" i="9" s="1"/>
  <c r="D7" i="5"/>
  <c r="D88" i="5"/>
  <c r="F89" i="5"/>
  <c r="D119" i="5"/>
  <c r="D203" i="5"/>
  <c r="F220" i="5"/>
  <c r="F90" i="6"/>
  <c r="E114" i="6"/>
  <c r="H310" i="9"/>
  <c r="G300" i="9"/>
  <c r="E300" i="9" s="1"/>
  <c r="B300" i="9" s="1"/>
  <c r="M228" i="9"/>
  <c r="G226" i="9"/>
  <c r="E226" i="9" s="1"/>
  <c r="B226" i="9" s="1"/>
  <c r="G222" i="9"/>
  <c r="E222" i="9" s="1"/>
  <c r="B222" i="9" s="1"/>
  <c r="G218" i="9"/>
  <c r="E218" i="9" s="1"/>
  <c r="B218" i="9" s="1"/>
  <c r="G214" i="9"/>
  <c r="E214" i="9" s="1"/>
  <c r="B214" i="9" s="1"/>
  <c r="G180" i="9"/>
  <c r="H179" i="9"/>
  <c r="G310" i="9"/>
  <c r="E310" i="9" s="1"/>
  <c r="B310" i="9" s="1"/>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06" i="9"/>
  <c r="E206" i="9" s="1"/>
  <c r="B206" i="9" s="1"/>
  <c r="G202" i="9"/>
  <c r="E202" i="9" s="1"/>
  <c r="B202" i="9" s="1"/>
  <c r="G198" i="9"/>
  <c r="E198" i="9" s="1"/>
  <c r="B198" i="9" s="1"/>
  <c r="G194" i="9"/>
  <c r="E194" i="9" s="1"/>
  <c r="B194"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5" i="9"/>
  <c r="E175" i="9" s="1"/>
  <c r="B175" i="9" s="1"/>
  <c r="H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03" i="9"/>
  <c r="E203" i="9" s="1"/>
  <c r="B203" i="9" s="1"/>
  <c r="G199" i="9"/>
  <c r="E199" i="9" s="1"/>
  <c r="B199" i="9" s="1"/>
  <c r="G195" i="9"/>
  <c r="E195" i="9" s="1"/>
  <c r="B195" i="9" s="1"/>
  <c r="G191" i="9"/>
  <c r="E191" i="9" s="1"/>
  <c r="B191" i="9" s="1"/>
  <c r="G187" i="9"/>
  <c r="E187" i="9" s="1"/>
  <c r="B187" i="9" s="1"/>
  <c r="G176" i="9"/>
  <c r="E176" i="9" s="1"/>
  <c r="B176" i="9" s="1"/>
  <c r="G207" i="9"/>
  <c r="E207" i="9" s="1"/>
  <c r="G204" i="9"/>
  <c r="E204" i="9" s="1"/>
  <c r="B204" i="9" s="1"/>
  <c r="G200" i="9"/>
  <c r="E200" i="9" s="1"/>
  <c r="B200" i="9" s="1"/>
  <c r="G196" i="9"/>
  <c r="E196" i="9" s="1"/>
  <c r="B196" i="9" s="1"/>
  <c r="G192" i="9"/>
  <c r="E192" i="9" s="1"/>
  <c r="B192" i="9" s="1"/>
  <c r="G188" i="9"/>
  <c r="E188" i="9" s="1"/>
  <c r="B188" i="9" s="1"/>
  <c r="G177" i="9"/>
  <c r="E177" i="9" s="1"/>
  <c r="B177" i="9" s="1"/>
  <c r="G174" i="9"/>
  <c r="E174" i="9" s="1"/>
  <c r="B174" i="9" s="1"/>
  <c r="G193" i="9"/>
  <c r="E193" i="9" s="1"/>
  <c r="B193" i="9" s="1"/>
  <c r="G201" i="9"/>
  <c r="E201" i="9" s="1"/>
  <c r="B201" i="9" s="1"/>
  <c r="L228" i="9"/>
  <c r="G315" i="9"/>
  <c r="G316" i="9"/>
  <c r="B79" i="9"/>
  <c r="B87" i="9"/>
  <c r="B95" i="9"/>
  <c r="B103" i="9"/>
  <c r="B111" i="9"/>
  <c r="B119" i="9"/>
  <c r="B127" i="9"/>
  <c r="B135" i="9"/>
  <c r="B143" i="9"/>
  <c r="B151" i="9"/>
  <c r="H308" i="9"/>
  <c r="E308" i="9" s="1"/>
  <c r="B308" i="9" s="1"/>
  <c r="G178" i="9"/>
  <c r="E178" i="9" s="1"/>
  <c r="B178" i="9" s="1"/>
  <c r="G189" i="9"/>
  <c r="E189" i="9" s="1"/>
  <c r="B189" i="9" s="1"/>
  <c r="G197" i="9"/>
  <c r="E197" i="9" s="1"/>
  <c r="B197" i="9" s="1"/>
  <c r="G205" i="9"/>
  <c r="E205" i="9" s="1"/>
  <c r="B205" i="9" s="1"/>
  <c r="I10" i="9"/>
  <c r="B83" i="9"/>
  <c r="B91" i="9"/>
  <c r="B99" i="9"/>
  <c r="B107" i="9"/>
  <c r="B115" i="9"/>
  <c r="B123" i="9"/>
  <c r="B131" i="9"/>
  <c r="B139" i="9"/>
  <c r="B147" i="9"/>
  <c r="B155" i="9"/>
  <c r="G301" i="9"/>
  <c r="E301" i="9" s="1"/>
  <c r="B301" i="9" s="1"/>
  <c r="B279" i="9"/>
  <c r="B251" i="9"/>
  <c r="B283" i="9"/>
  <c r="B233" i="9"/>
  <c r="B241" i="9"/>
  <c r="B243" i="9"/>
  <c r="B249" i="9"/>
  <c r="B265" i="9"/>
  <c r="B271" i="9"/>
  <c r="B281" i="9"/>
  <c r="B253" i="9"/>
  <c r="B261" i="9"/>
  <c r="B269" i="9"/>
  <c r="B277" i="9"/>
  <c r="B285" i="9"/>
  <c r="F235" i="9"/>
  <c r="B235" i="9" s="1"/>
  <c r="F243" i="9"/>
  <c r="F251" i="9"/>
  <c r="F259" i="9"/>
  <c r="B259" i="9" s="1"/>
  <c r="F267" i="9"/>
  <c r="B267" i="9" s="1"/>
  <c r="F275" i="9"/>
  <c r="B275" i="9" s="1"/>
  <c r="F283" i="9"/>
  <c r="F291" i="9"/>
  <c r="B291" i="9" s="1"/>
  <c r="F231" i="9"/>
  <c r="B231" i="9" s="1"/>
  <c r="F239" i="9"/>
  <c r="B239" i="9" s="1"/>
  <c r="F247" i="9"/>
  <c r="B247" i="9" s="1"/>
  <c r="F255" i="9"/>
  <c r="B255" i="9" s="1"/>
  <c r="F263" i="9"/>
  <c r="B263" i="9" s="1"/>
  <c r="F271" i="9"/>
  <c r="F279" i="9"/>
  <c r="F287" i="9"/>
  <c r="B287" i="9" s="1"/>
  <c r="B341" i="9"/>
  <c r="I25" i="3" l="1"/>
  <c r="D1255" i="1"/>
  <c r="E316" i="9"/>
  <c r="B316" i="9" s="1"/>
  <c r="E7" i="5"/>
  <c r="D44" i="8"/>
  <c r="G343" i="9" s="1"/>
  <c r="E343" i="9" s="1"/>
  <c r="B343" i="9" s="1"/>
  <c r="H1602" i="1"/>
  <c r="H19" i="9"/>
  <c r="E19" i="9" s="1"/>
  <c r="B19" i="9" s="1"/>
  <c r="G1585" i="1"/>
  <c r="F228" i="9"/>
  <c r="B228" i="9" s="1"/>
  <c r="E24" i="9"/>
  <c r="B207" i="9"/>
  <c r="H641" i="1"/>
  <c r="G641" i="1"/>
  <c r="G174" i="1"/>
  <c r="E152" i="4"/>
  <c r="D148" i="1" s="1"/>
  <c r="F466" i="4"/>
  <c r="C460" i="1"/>
  <c r="G1622" i="1"/>
  <c r="H1622" i="1"/>
  <c r="E309" i="9"/>
  <c r="B309" i="9" s="1"/>
  <c r="G338" i="9"/>
  <c r="E338" i="9" s="1"/>
  <c r="B338" i="9" s="1"/>
  <c r="F203" i="5"/>
  <c r="C1207" i="1"/>
  <c r="G339" i="9"/>
  <c r="E339" i="9" s="1"/>
  <c r="B339" i="9" s="1"/>
  <c r="F219" i="5"/>
  <c r="C1223" i="1"/>
  <c r="G1634" i="1"/>
  <c r="H1634" i="1"/>
  <c r="F354" i="4"/>
  <c r="C349" i="1"/>
  <c r="F273" i="4"/>
  <c r="C269" i="1"/>
  <c r="G1614" i="1"/>
  <c r="H1614" i="1"/>
  <c r="F106" i="4"/>
  <c r="C102" i="1"/>
  <c r="B24" i="9"/>
  <c r="F5" i="6"/>
  <c r="H27" i="3"/>
  <c r="D141" i="6"/>
  <c r="C1401" i="1"/>
  <c r="H1571" i="1"/>
  <c r="G1571" i="1"/>
  <c r="G1152" i="1"/>
  <c r="F255" i="5"/>
  <c r="C1259" i="1"/>
  <c r="F49" i="4"/>
  <c r="C45" i="1"/>
  <c r="F164" i="4"/>
  <c r="C160" i="1"/>
  <c r="F431" i="4"/>
  <c r="D430" i="4"/>
  <c r="C425" i="1"/>
  <c r="E315" i="9"/>
  <c r="B315" i="9" s="1"/>
  <c r="D251" i="5"/>
  <c r="F597" i="4"/>
  <c r="C591" i="1"/>
  <c r="E360" i="4"/>
  <c r="D356" i="1"/>
  <c r="F491" i="4"/>
  <c r="C485" i="1"/>
  <c r="F230" i="4"/>
  <c r="C226" i="1"/>
  <c r="F536" i="4"/>
  <c r="D535" i="4"/>
  <c r="C530" i="1"/>
  <c r="I1579" i="1"/>
  <c r="I1574" i="1"/>
  <c r="E640" i="4"/>
  <c r="D634" i="1" s="1"/>
  <c r="D529" i="1"/>
  <c r="F82" i="4"/>
  <c r="C78" i="1"/>
  <c r="I1559" i="1"/>
  <c r="I1551" i="1"/>
  <c r="F12" i="5"/>
  <c r="C1017" i="1"/>
  <c r="F373" i="4"/>
  <c r="C368" i="1"/>
  <c r="I1566" i="1"/>
  <c r="E69" i="5"/>
  <c r="I30" i="3"/>
  <c r="D1510" i="1"/>
  <c r="H22" i="3"/>
  <c r="F7" i="5"/>
  <c r="C1012" i="1"/>
  <c r="F360" i="4"/>
  <c r="D418" i="4"/>
  <c r="C355" i="1"/>
  <c r="I22" i="3"/>
  <c r="D1012" i="1"/>
  <c r="E176" i="5"/>
  <c r="D1180" i="1" s="1"/>
  <c r="I24" i="3"/>
  <c r="D1181" i="1"/>
  <c r="E639" i="4"/>
  <c r="D633" i="1" s="1"/>
  <c r="D424" i="1"/>
  <c r="F119" i="5"/>
  <c r="C1124" i="1"/>
  <c r="E308" i="4"/>
  <c r="D304" i="1"/>
  <c r="G516" i="1"/>
  <c r="H516" i="1"/>
  <c r="F629" i="4"/>
  <c r="C623" i="1"/>
  <c r="F114" i="6"/>
  <c r="E6" i="4"/>
  <c r="E180" i="9"/>
  <c r="B180" i="9" s="1"/>
  <c r="F88" i="5"/>
  <c r="C1093" i="1"/>
  <c r="H642" i="1"/>
  <c r="G642" i="1"/>
  <c r="F134" i="4"/>
  <c r="D130" i="1"/>
  <c r="D177" i="5"/>
  <c r="F70" i="5"/>
  <c r="D69" i="5"/>
  <c r="C1075" i="1"/>
  <c r="E141" i="6"/>
  <c r="F125" i="4"/>
  <c r="C121" i="1"/>
  <c r="K1481" i="9"/>
  <c r="G344" i="9"/>
  <c r="E344" i="9" s="1"/>
  <c r="B344" i="9" s="1"/>
  <c r="I39" i="3"/>
  <c r="C1621" i="1"/>
  <c r="H11" i="3" s="1"/>
  <c r="B346" i="9"/>
  <c r="E345" i="9"/>
  <c r="I10" i="3" s="1"/>
  <c r="D308" i="4"/>
  <c r="D6" i="4"/>
  <c r="F648" i="4"/>
  <c r="I1570" i="1"/>
  <c r="D152" i="4"/>
  <c r="I1564" i="1"/>
  <c r="E299" i="4" l="1"/>
  <c r="E301" i="4" s="1"/>
  <c r="D297" i="1" s="1"/>
  <c r="I18" i="3"/>
  <c r="N3" i="9"/>
  <c r="F69" i="5"/>
  <c r="H23" i="3"/>
  <c r="C1074" i="1"/>
  <c r="H304" i="1"/>
  <c r="G304" i="1"/>
  <c r="I23" i="3"/>
  <c r="D1074" i="1"/>
  <c r="H591" i="1"/>
  <c r="G591" i="1"/>
  <c r="E6" i="5"/>
  <c r="D6" i="5"/>
  <c r="G160" i="1"/>
  <c r="H160" i="1"/>
  <c r="H1259" i="1"/>
  <c r="G1259" i="1"/>
  <c r="G102" i="1"/>
  <c r="H102" i="1"/>
  <c r="H269" i="1"/>
  <c r="G269" i="1"/>
  <c r="D422" i="4"/>
  <c r="F6" i="4"/>
  <c r="H17" i="3"/>
  <c r="C2" i="1"/>
  <c r="G121" i="1"/>
  <c r="H121" i="1"/>
  <c r="E423" i="4"/>
  <c r="C413" i="1"/>
  <c r="G78" i="1"/>
  <c r="H78" i="1"/>
  <c r="H485" i="1"/>
  <c r="G485" i="1"/>
  <c r="F152" i="4"/>
  <c r="D299" i="4"/>
  <c r="H18" i="3"/>
  <c r="C148" i="1"/>
  <c r="E417" i="4"/>
  <c r="D412" i="1" s="1"/>
  <c r="D303" i="1"/>
  <c r="I31" i="3"/>
  <c r="D1537" i="1"/>
  <c r="F177" i="5"/>
  <c r="H24" i="3"/>
  <c r="D176" i="5"/>
  <c r="C1181" i="1"/>
  <c r="E422" i="4"/>
  <c r="I17" i="3"/>
  <c r="D2" i="1"/>
  <c r="H1124" i="1"/>
  <c r="G1124" i="1"/>
  <c r="H1012" i="1"/>
  <c r="G1012" i="1"/>
  <c r="G1510" i="1"/>
  <c r="H1510" i="1"/>
  <c r="H368" i="1"/>
  <c r="G368" i="1"/>
  <c r="H530" i="1"/>
  <c r="G530" i="1"/>
  <c r="G226" i="1"/>
  <c r="H226" i="1"/>
  <c r="H356" i="1"/>
  <c r="G356" i="1"/>
  <c r="F251" i="5"/>
  <c r="H25" i="3"/>
  <c r="C1255" i="1"/>
  <c r="H425" i="1"/>
  <c r="G425" i="1"/>
  <c r="G1401" i="1"/>
  <c r="H1401" i="1"/>
  <c r="G348" i="9"/>
  <c r="E348" i="9" s="1"/>
  <c r="H1207" i="1"/>
  <c r="G1207" i="1"/>
  <c r="H1621" i="1"/>
  <c r="G1621" i="1"/>
  <c r="H623" i="1"/>
  <c r="G623" i="1"/>
  <c r="H1017" i="1"/>
  <c r="G1017" i="1"/>
  <c r="H460" i="1"/>
  <c r="G460" i="1"/>
  <c r="D417" i="4"/>
  <c r="F308" i="4"/>
  <c r="C303" i="1"/>
  <c r="H1075" i="1"/>
  <c r="G1075" i="1"/>
  <c r="H130" i="1"/>
  <c r="G130" i="1"/>
  <c r="H1093" i="1"/>
  <c r="G1093" i="1"/>
  <c r="F535" i="4"/>
  <c r="D640" i="4"/>
  <c r="C529" i="1"/>
  <c r="E418" i="4"/>
  <c r="D413" i="1" s="1"/>
  <c r="D355" i="1"/>
  <c r="H355" i="1" s="1"/>
  <c r="D639" i="4"/>
  <c r="F430" i="4"/>
  <c r="C424" i="1"/>
  <c r="G45" i="1"/>
  <c r="H45" i="1"/>
  <c r="F141" i="6"/>
  <c r="H31" i="3"/>
  <c r="C1537" i="1"/>
  <c r="H9" i="3" s="1"/>
  <c r="H349" i="1"/>
  <c r="G349" i="1"/>
  <c r="H1223" i="1"/>
  <c r="G1223" i="1"/>
  <c r="E342" i="9"/>
  <c r="I11" i="3" s="1"/>
  <c r="E300" i="4" l="1"/>
  <c r="D296" i="1" s="1"/>
  <c r="D295" i="1"/>
  <c r="K3" i="9"/>
  <c r="F639" i="4"/>
  <c r="C633" i="1"/>
  <c r="H299" i="9"/>
  <c r="D1011" i="1"/>
  <c r="F417" i="4"/>
  <c r="C412" i="1"/>
  <c r="H1255" i="1"/>
  <c r="G1255" i="1"/>
  <c r="E643" i="4"/>
  <c r="E424" i="4"/>
  <c r="D419" i="1" s="1"/>
  <c r="D417" i="1"/>
  <c r="G2" i="1"/>
  <c r="H2" i="1"/>
  <c r="D643" i="4"/>
  <c r="F422" i="4"/>
  <c r="C417" i="1"/>
  <c r="F640" i="4"/>
  <c r="C634" i="1"/>
  <c r="G1537" i="1"/>
  <c r="H1537" i="1"/>
  <c r="H424" i="1"/>
  <c r="G424" i="1"/>
  <c r="G355" i="1"/>
  <c r="H303" i="1"/>
  <c r="G303" i="1"/>
  <c r="H1181" i="1"/>
  <c r="G1181" i="1"/>
  <c r="G148" i="1"/>
  <c r="H148" i="1"/>
  <c r="H413" i="1"/>
  <c r="G413" i="1"/>
  <c r="E644" i="4"/>
  <c r="E425" i="4"/>
  <c r="D420" i="1" s="1"/>
  <c r="D418" i="1"/>
  <c r="H20" i="9"/>
  <c r="D300" i="4"/>
  <c r="D301" i="4"/>
  <c r="F299" i="4"/>
  <c r="D423" i="4"/>
  <c r="C295" i="1"/>
  <c r="G529" i="1"/>
  <c r="H529" i="1"/>
  <c r="E347" i="9"/>
  <c r="I9" i="3" s="1"/>
  <c r="B348" i="9"/>
  <c r="F176" i="5"/>
  <c r="C1180" i="1"/>
  <c r="F418" i="4"/>
  <c r="G299" i="9"/>
  <c r="G306" i="9"/>
  <c r="E306" i="9" s="1"/>
  <c r="B306" i="9" s="1"/>
  <c r="F6" i="5"/>
  <c r="C1011" i="1"/>
  <c r="H1074" i="1"/>
  <c r="G1074" i="1"/>
  <c r="E299" i="9" l="1"/>
  <c r="H8" i="3"/>
  <c r="H1011" i="1"/>
  <c r="G1011" i="1"/>
  <c r="D644" i="4"/>
  <c r="F423" i="4"/>
  <c r="D425" i="4"/>
  <c r="C418" i="1"/>
  <c r="G20" i="9"/>
  <c r="E20" i="9" s="1"/>
  <c r="B20" i="9" s="1"/>
  <c r="H1180" i="1"/>
  <c r="G1180" i="1"/>
  <c r="H634" i="1"/>
  <c r="G634" i="1"/>
  <c r="D424" i="4"/>
  <c r="E645" i="4"/>
  <c r="D637" i="1"/>
  <c r="F301" i="4"/>
  <c r="C297" i="1"/>
  <c r="F643" i="4"/>
  <c r="C637" i="1"/>
  <c r="B299" i="9"/>
  <c r="H295" i="1"/>
  <c r="G295" i="1"/>
  <c r="F300" i="4"/>
  <c r="C296" i="1"/>
  <c r="E646" i="4"/>
  <c r="D638" i="1"/>
  <c r="H417" i="1"/>
  <c r="G417" i="1"/>
  <c r="H412" i="1"/>
  <c r="G412" i="1"/>
  <c r="H633" i="1"/>
  <c r="G633" i="1"/>
  <c r="H637" i="1" l="1"/>
  <c r="G637" i="1"/>
  <c r="F644" i="4"/>
  <c r="D646" i="4"/>
  <c r="C638" i="1"/>
  <c r="D645" i="4"/>
  <c r="E649" i="4"/>
  <c r="D639" i="1"/>
  <c r="H418" i="1"/>
  <c r="G418" i="1"/>
  <c r="E650" i="4"/>
  <c r="D640" i="1"/>
  <c r="H296" i="1"/>
  <c r="G296" i="1"/>
  <c r="H297" i="1"/>
  <c r="G297" i="1"/>
  <c r="F424" i="4"/>
  <c r="C419" i="1"/>
  <c r="F425" i="4"/>
  <c r="C420" i="1"/>
  <c r="M3" i="9"/>
  <c r="I19" i="3" l="1"/>
  <c r="D643" i="1"/>
  <c r="F646" i="4"/>
  <c r="D650" i="4"/>
  <c r="C640" i="1"/>
  <c r="I20" i="3"/>
  <c r="D644" i="1"/>
  <c r="H334" i="9"/>
  <c r="G334" i="9"/>
  <c r="F645" i="4"/>
  <c r="D649" i="4"/>
  <c r="C639" i="1"/>
  <c r="G297" i="9"/>
  <c r="E297" i="9" s="1"/>
  <c r="B297" i="9" s="1"/>
  <c r="H419" i="1"/>
  <c r="G419" i="1"/>
  <c r="H420" i="1"/>
  <c r="G420" i="1"/>
  <c r="H638" i="1"/>
  <c r="G638" i="1"/>
  <c r="E334" i="9" l="1"/>
  <c r="B334" i="9" s="1"/>
  <c r="F649" i="4"/>
  <c r="H19" i="3"/>
  <c r="C643" i="1"/>
  <c r="H639" i="1"/>
  <c r="G639" i="1"/>
  <c r="H7" i="3"/>
  <c r="H20" i="3"/>
  <c r="F650" i="4"/>
  <c r="C644" i="1"/>
  <c r="H640" i="1"/>
  <c r="G640" i="1"/>
  <c r="E298" i="9" l="1"/>
  <c r="I8" i="3" s="1"/>
  <c r="J3" i="9"/>
  <c r="H643" i="1"/>
  <c r="G643" i="1"/>
  <c r="H644" i="1"/>
  <c r="G644" i="1"/>
  <c r="G295" i="9" l="1"/>
  <c r="L293" i="9"/>
  <c r="F293" i="9" s="1"/>
  <c r="H295" i="9"/>
  <c r="H18" i="9"/>
  <c r="G18" i="9"/>
  <c r="H22" i="9"/>
  <c r="K13" i="9"/>
  <c r="I7" i="9"/>
  <c r="J8" i="9"/>
  <c r="K12" i="9"/>
  <c r="K6" i="9"/>
  <c r="G16" i="9"/>
  <c r="I13" i="9"/>
  <c r="H17" i="9"/>
  <c r="I9" i="9"/>
  <c r="J13" i="9"/>
  <c r="I6" i="9"/>
  <c r="K10" i="9"/>
  <c r="J17" i="9"/>
  <c r="K11" i="9"/>
  <c r="I11" i="9"/>
  <c r="J6" i="9"/>
  <c r="I5" i="9"/>
  <c r="J9" i="9"/>
  <c r="G15" i="9"/>
  <c r="K7" i="9"/>
  <c r="M15" i="9"/>
  <c r="G22" i="9"/>
  <c r="M16" i="9"/>
  <c r="L16" i="9"/>
  <c r="J10" i="9"/>
  <c r="K5" i="9"/>
  <c r="K8" i="9"/>
  <c r="G21" i="9"/>
  <c r="L15" i="9"/>
  <c r="F15" i="9" s="1"/>
  <c r="I17" i="9"/>
  <c r="J7" i="9"/>
  <c r="J5" i="9"/>
  <c r="H15" i="9"/>
  <c r="H16" i="9"/>
  <c r="J11" i="9"/>
  <c r="K9" i="9"/>
  <c r="I12" i="9"/>
  <c r="I8" i="9"/>
  <c r="H21" i="9"/>
  <c r="G17" i="9"/>
  <c r="J12" i="9"/>
  <c r="E22" i="9" l="1"/>
  <c r="B22" i="9" s="1"/>
  <c r="E10" i="9"/>
  <c r="B10" i="9" s="1"/>
  <c r="E8" i="9"/>
  <c r="B8" i="9" s="1"/>
  <c r="E7" i="9"/>
  <c r="B7" i="9" s="1"/>
  <c r="E12" i="9"/>
  <c r="B12" i="9" s="1"/>
  <c r="E5" i="9"/>
  <c r="E9" i="9"/>
  <c r="B9" i="9" s="1"/>
  <c r="E17" i="9"/>
  <c r="B17" i="9" s="1"/>
  <c r="E21" i="9"/>
  <c r="B21" i="9" s="1"/>
  <c r="F16" i="9"/>
  <c r="F14" i="9" s="1"/>
  <c r="B293" i="9"/>
  <c r="F23" i="9"/>
  <c r="E16" i="9"/>
  <c r="E15" i="9"/>
  <c r="E11" i="9"/>
  <c r="B11" i="9" s="1"/>
  <c r="E6" i="9"/>
  <c r="B6" i="9" s="1"/>
  <c r="E13" i="9"/>
  <c r="B13" i="9" s="1"/>
  <c r="E18" i="9"/>
  <c r="B18" i="9" s="1"/>
  <c r="E295" i="9"/>
  <c r="F3" i="9" l="1"/>
  <c r="B5" i="9"/>
  <c r="E4" i="9"/>
  <c r="B295" i="9"/>
  <c r="E23" i="9"/>
  <c r="I7" i="3" s="1"/>
  <c r="B15" i="9"/>
  <c r="E14" i="9"/>
  <c r="I13" i="3" s="1"/>
  <c r="B16" i="9"/>
  <c r="E3" i="9" l="1"/>
</calcChain>
</file>

<file path=xl/sharedStrings.xml><?xml version="1.0" encoding="utf-8"?>
<sst xmlns="http://schemas.openxmlformats.org/spreadsheetml/2006/main" count="4733" uniqueCount="3656">
  <si>
    <t>Obveznik:</t>
  </si>
  <si>
    <t>16192 - OSNOVNA ŠKOLA NETRETIĆ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</si>
  <si>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</si>
  <si>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</si>
  <si>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</si>
  <si>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</si>
  <si>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</si>
  <si>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</si>
  <si>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</si>
  <si>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</si>
  <si>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</si>
  <si>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</si>
  <si>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</si>
  <si>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</si>
  <si>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</si>
  <si>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</si>
  <si>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</si>
  <si>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</si>
  <si>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</si>
  <si>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</si>
  <si>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</si>
  <si>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</si>
  <si>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</si>
  <si>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</si>
  <si>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</si>
  <si>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</si>
  <si>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</si>
  <si>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</si>
  <si>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</si>
  <si>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</si>
  <si>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</si>
  <si>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</si>
  <si>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</si>
  <si>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</si>
  <si>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</si>
  <si>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</si>
  <si>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</si>
  <si>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</si>
  <si>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</si>
  <si>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</si>
  <si>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</si>
  <si>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</si>
  <si>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</si>
  <si>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</si>
  <si>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</si>
  <si>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</si>
  <si>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</si>
  <si>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</si>
  <si>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</si>
  <si>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</si>
  <si>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</si>
  <si>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</si>
  <si>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</si>
  <si>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</si>
  <si>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</si>
  <si>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</si>
  <si>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</si>
  <si>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</si>
  <si>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</si>
  <si>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</si>
  <si>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</si>
  <si>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</si>
  <si>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</si>
  <si>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</si>
  <si>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</si>
  <si>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</si>
  <si>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</si>
  <si>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</si>
  <si>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</si>
  <si>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</si>
  <si>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</si>
  <si>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</si>
  <si>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</si>
  <si>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</si>
  <si>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</si>
  <si>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</si>
  <si>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</si>
  <si>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</si>
  <si>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</si>
  <si>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</si>
  <si>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</si>
  <si>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</si>
  <si>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</si>
  <si>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</si>
  <si>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</si>
  <si>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</si>
  <si>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</si>
  <si>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</si>
  <si>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</si>
  <si>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</si>
  <si>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</si>
  <si>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</si>
  <si>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</si>
  <si>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</si>
  <si>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</si>
  <si>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</si>
  <si>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</si>
  <si>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</si>
  <si>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</si>
  <si>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</si>
  <si>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</si>
  <si>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</si>
  <si>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</si>
  <si>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</si>
  <si>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</si>
  <si>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</si>
  <si>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</si>
  <si>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</si>
  <si>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</si>
  <si>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</si>
  <si>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</si>
  <si>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</si>
  <si>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</si>
  <si>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</si>
  <si>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</si>
  <si>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</si>
  <si>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</si>
  <si>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</si>
  <si>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</si>
  <si>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</si>
  <si>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</si>
  <si>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</si>
  <si>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</si>
  <si>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</si>
  <si>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</si>
  <si>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</si>
  <si>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</si>
  <si>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</si>
  <si>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</si>
  <si>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</si>
  <si>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</si>
  <si>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</si>
  <si>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</si>
  <si>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</si>
  <si>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</si>
  <si>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</si>
  <si>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</si>
  <si>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</si>
  <si>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</si>
  <si>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</si>
  <si>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</si>
  <si>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</si>
  <si>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</si>
  <si>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</si>
  <si>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</si>
  <si>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</si>
  <si>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</si>
  <si>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</si>
  <si>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</si>
  <si>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</si>
  <si>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</si>
  <si>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</si>
  <si>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</si>
  <si>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</si>
  <si>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</si>
  <si>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</si>
  <si>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</si>
  <si>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</si>
  <si>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</si>
  <si>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</si>
  <si>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</si>
  <si>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</si>
  <si>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</si>
  <si>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</si>
  <si>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</si>
  <si>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</si>
  <si>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</si>
  <si>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</si>
  <si>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</si>
  <si>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</si>
  <si>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</si>
  <si>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</si>
  <si>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</si>
  <si>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</si>
  <si>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</si>
  <si>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</si>
  <si>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</si>
  <si>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</si>
  <si>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</si>
  <si>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</si>
  <si>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</si>
  <si>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</si>
  <si>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</si>
  <si>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</si>
  <si>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</si>
  <si>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</si>
  <si>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</si>
  <si>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</si>
  <si>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</si>
  <si>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</si>
  <si>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</si>
  <si>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</si>
  <si>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</si>
  <si>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</si>
  <si>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</si>
  <si>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</si>
  <si>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</si>
  <si>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</si>
  <si>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</si>
  <si>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</si>
  <si>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</si>
  <si>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</si>
  <si>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</si>
  <si>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</si>
  <si>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</si>
  <si>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</si>
  <si>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</si>
  <si>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</si>
  <si>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</si>
  <si>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</si>
  <si>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</si>
  <si>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</si>
  <si>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</si>
  <si>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</si>
  <si>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</si>
  <si>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</si>
  <si>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</si>
  <si>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</si>
  <si>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</si>
  <si>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</si>
  <si>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</si>
  <si>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</si>
  <si>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</si>
  <si>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</si>
  <si>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</si>
  <si>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</si>
  <si>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</si>
  <si>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</si>
  <si>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</si>
  <si>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</si>
  <si>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</si>
  <si>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</si>
  <si>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</si>
  <si>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</si>
  <si>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</si>
  <si>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</si>
  <si>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</si>
  <si>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</si>
  <si>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</si>
  <si>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</si>
  <si>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</si>
  <si>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</si>
  <si>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</si>
  <si>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</si>
  <si>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</si>
  <si>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</si>
  <si>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</si>
  <si>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</si>
  <si>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</si>
  <si>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</si>
  <si>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</si>
  <si>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</si>
  <si>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</si>
  <si>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</si>
  <si>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</si>
  <si>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</si>
  <si>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</si>
  <si>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</si>
  <si>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</si>
  <si>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</si>
  <si>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</si>
  <si>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</si>
  <si>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</si>
  <si>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</si>
  <si>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</si>
  <si>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</si>
  <si>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</si>
  <si>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</si>
  <si>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</si>
  <si>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</si>
  <si>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</si>
  <si>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</si>
  <si>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</si>
  <si>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</si>
  <si>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</si>
  <si>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</si>
  <si>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</si>
  <si>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</si>
  <si>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</si>
  <si>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</si>
  <si>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</si>
  <si>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</si>
  <si>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</si>
  <si>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</si>
  <si>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</si>
  <si>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</si>
  <si>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</si>
  <si>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</si>
  <si>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</si>
  <si>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</si>
  <si>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</si>
  <si>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</si>
  <si>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</si>
  <si>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</si>
  <si>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</si>
  <si>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</si>
  <si>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</si>
  <si>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</si>
  <si>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</si>
  <si>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</si>
  <si>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</si>
  <si>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</si>
  <si>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</si>
  <si>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</si>
  <si>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</si>
  <si>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</si>
  <si>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</si>
  <si>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</si>
  <si>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</si>
  <si>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</si>
  <si>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</si>
  <si>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</si>
  <si>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</si>
  <si>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</si>
  <si>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</si>
  <si>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</si>
  <si>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</si>
  <si>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</si>
  <si>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</si>
  <si>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</si>
  <si>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</si>
  <si>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</si>
  <si>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</si>
  <si>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</si>
  <si>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</si>
  <si>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</si>
  <si>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</si>
  <si>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</si>
  <si>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</si>
  <si>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</si>
  <si>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</si>
  <si>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</si>
  <si>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</si>
  <si>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</si>
  <si>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</si>
  <si>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</si>
  <si>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</si>
  <si>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</si>
  <si>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</si>
  <si>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</si>
  <si>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</si>
  <si>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</si>
  <si>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</si>
  <si>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</si>
  <si>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</si>
  <si>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</si>
  <si>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</si>
  <si>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</si>
  <si>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</si>
  <si>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</si>
  <si>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</si>
  <si>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</si>
  <si>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</si>
  <si>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</si>
  <si>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</si>
  <si>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</si>
  <si>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</si>
  <si>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</si>
  <si>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</si>
  <si>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</si>
  <si>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</si>
  <si>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</si>
  <si>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</si>
  <si>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</si>
  <si>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</si>
  <si>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</si>
  <si>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</si>
  <si>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</si>
  <si>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</si>
  <si>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</si>
  <si>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</si>
  <si>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</si>
  <si>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</si>
  <si>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</si>
  <si>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</si>
  <si>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</si>
  <si>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</si>
  <si>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</si>
  <si>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</si>
  <si>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</si>
  <si>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</si>
  <si>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</si>
  <si>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</si>
  <si>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</si>
  <si>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</si>
  <si>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</si>
  <si>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</si>
  <si>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</si>
  <si>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</si>
  <si>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</si>
  <si>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</si>
  <si>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</si>
  <si>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</si>
  <si>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</si>
  <si>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</si>
  <si>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</si>
  <si>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</si>
  <si>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</si>
  <si>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</si>
  <si>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</si>
  <si>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</si>
  <si>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</si>
  <si>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</si>
  <si>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</si>
  <si>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</si>
  <si>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</si>
  <si>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</si>
  <si>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</si>
  <si>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</si>
  <si>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</si>
  <si>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</si>
  <si>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</si>
  <si>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</si>
  <si>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</si>
  <si>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</si>
  <si>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</si>
  <si>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</si>
  <si>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</si>
  <si>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</si>
  <si>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</si>
  <si>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</si>
  <si>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</si>
  <si>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</si>
  <si>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</si>
  <si>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</si>
  <si>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</si>
  <si>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</si>
  <si>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</si>
  <si>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</si>
  <si>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</si>
  <si>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</si>
  <si>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</si>
  <si>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</si>
  <si>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</si>
  <si>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</si>
  <si>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</si>
  <si>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</si>
  <si>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</si>
  <si>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</si>
  <si>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</si>
  <si>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</si>
  <si>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</si>
  <si>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</si>
  <si>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</si>
  <si>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</si>
  <si>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</si>
  <si>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</si>
  <si>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</si>
  <si>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</si>
  <si>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</si>
  <si>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</si>
  <si>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</si>
  <si>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</si>
  <si>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</si>
  <si>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</si>
  <si>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</si>
  <si>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</si>
  <si>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</si>
  <si>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</si>
  <si>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</si>
  <si>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</si>
  <si>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</si>
  <si>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</si>
  <si>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</si>
  <si>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</si>
  <si>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</si>
  <si>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</si>
  <si>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</si>
  <si>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</si>
  <si>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</si>
  <si>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</si>
  <si>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</si>
  <si>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</si>
  <si>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</si>
  <si>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</si>
  <si>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</si>
  <si>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</si>
  <si>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</si>
  <si>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</si>
  <si>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</si>
  <si>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</si>
  <si>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</si>
  <si>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</si>
  <si>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</si>
  <si>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</si>
  <si>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</si>
  <si>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</si>
  <si>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</si>
  <si>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</si>
  <si>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</si>
  <si>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</si>
  <si>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</si>
  <si>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</si>
  <si>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</si>
  <si>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</si>
  <si>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</si>
  <si>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</si>
  <si>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</si>
  <si>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</si>
  <si>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</si>
  <si>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</si>
  <si>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</si>
  <si>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</si>
  <si>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</si>
  <si>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</si>
  <si>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</si>
  <si>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</si>
  <si>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</si>
  <si>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</si>
  <si>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</si>
  <si>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</si>
  <si>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</si>
  <si>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</si>
  <si>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</si>
  <si>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</si>
  <si>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</si>
  <si>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</si>
  <si>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</si>
  <si>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</si>
  <si>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</si>
  <si>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</si>
  <si>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</si>
  <si>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</si>
  <si>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</si>
  <si>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</si>
  <si>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</si>
  <si>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</si>
  <si>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</si>
  <si>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</si>
  <si>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</si>
  <si>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</si>
  <si>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</si>
  <si>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</si>
  <si>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</si>
  <si>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</si>
  <si>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</si>
  <si>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</si>
  <si>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</si>
  <si>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</si>
  <si>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</si>
  <si>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</si>
  <si>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</si>
  <si>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</si>
  <si>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</si>
  <si>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</si>
  <si>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</si>
  <si>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</si>
  <si>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</si>
  <si>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</si>
  <si>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</si>
  <si>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</si>
  <si>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</si>
  <si>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</si>
  <si>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</si>
  <si>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</si>
  <si>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</si>
  <si>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</si>
  <si>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</si>
  <si>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</si>
  <si>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</si>
  <si>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</si>
  <si>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</si>
  <si>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</si>
  <si>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</si>
  <si>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</si>
  <si>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</si>
  <si>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</si>
  <si>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</si>
  <si>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</si>
  <si>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</si>
  <si>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</si>
  <si>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</si>
  <si>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</si>
  <si>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</si>
  <si>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</si>
  <si>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</si>
  <si>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</si>
  <si>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</si>
  <si>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</si>
  <si>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</si>
  <si>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</si>
  <si>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</si>
  <si>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</si>
  <si>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</si>
  <si>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</si>
  <si>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</si>
  <si>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</si>
  <si>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</si>
  <si>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</si>
  <si>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</si>
  <si>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</si>
  <si>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</si>
  <si>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</si>
  <si>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</si>
  <si>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</si>
  <si>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</si>
  <si>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</si>
  <si>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</si>
  <si>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</si>
  <si>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</si>
  <si>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</si>
  <si>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</si>
  <si>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</si>
  <si>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</si>
  <si>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</si>
  <si>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</si>
  <si>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</si>
  <si>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</si>
  <si>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</si>
  <si>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</si>
  <si>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</si>
  <si>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</si>
  <si>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</si>
  <si>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</si>
  <si>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</si>
  <si>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</si>
  <si>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</si>
  <si>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</si>
  <si>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</si>
  <si>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</si>
  <si>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</si>
  <si>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</si>
  <si>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</si>
  <si>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</si>
  <si>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</si>
  <si>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</si>
  <si>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</si>
  <si>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</si>
  <si>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</si>
  <si>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</si>
  <si>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</si>
  <si>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</si>
  <si>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</si>
  <si>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</si>
  <si>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</si>
  <si>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</si>
  <si>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</si>
  <si>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</si>
  <si>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</si>
  <si>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</si>
  <si>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</si>
  <si>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</si>
  <si>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</si>
  <si>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</si>
  <si>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</si>
  <si>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</si>
  <si>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</si>
  <si>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</si>
  <si>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</si>
  <si>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</si>
  <si>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</si>
  <si>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</si>
  <si>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</si>
  <si>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</si>
  <si>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</si>
  <si>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</si>
  <si>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</si>
  <si>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</si>
  <si>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</si>
  <si>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</si>
  <si>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</si>
  <si>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</si>
  <si>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</si>
  <si>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</si>
  <si>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</si>
  <si>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</si>
  <si>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</si>
  <si>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</si>
  <si>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</si>
  <si>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</si>
  <si>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</si>
  <si>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</si>
  <si>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</si>
  <si>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</si>
  <si>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</si>
  <si>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</si>
  <si>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</si>
  <si>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</si>
  <si>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</si>
  <si>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</si>
  <si>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</si>
  <si>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</si>
  <si>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</si>
  <si>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</si>
  <si>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</si>
  <si>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</si>
  <si>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</si>
  <si>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</si>
  <si>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</si>
  <si>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</si>
  <si>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</si>
  <si>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</si>
  <si>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</si>
  <si>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</si>
  <si>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</si>
  <si>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</si>
  <si>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</si>
  <si>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</si>
  <si>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</si>
  <si>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</si>
  <si>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</si>
  <si>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</si>
  <si>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</si>
  <si>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</si>
  <si>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</si>
  <si>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</si>
  <si>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</si>
  <si>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</si>
  <si>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</si>
  <si>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</si>
  <si>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</si>
  <si>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</si>
  <si>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</si>
  <si>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</si>
  <si>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</si>
  <si>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</si>
  <si>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</si>
  <si>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</si>
  <si>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</si>
  <si>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</si>
  <si>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</si>
  <si>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</si>
  <si>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</si>
  <si>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</si>
  <si>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</si>
  <si>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</si>
  <si>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</si>
  <si>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</si>
  <si>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</si>
  <si>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</si>
  <si>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</si>
  <si>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</si>
  <si>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</si>
  <si>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</si>
  <si>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</si>
  <si>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</si>
  <si>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</si>
  <si>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</si>
  <si>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</si>
  <si>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</si>
  <si>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</si>
  <si>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</si>
  <si>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</si>
  <si>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</si>
  <si>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</si>
  <si>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</si>
  <si>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</si>
  <si>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</si>
  <si>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</si>
  <si>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</si>
  <si>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</si>
  <si>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</si>
  <si>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</si>
  <si>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</si>
  <si>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</si>
  <si>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</si>
  <si>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</si>
  <si>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</si>
  <si>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</si>
  <si>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</si>
  <si>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</si>
  <si>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</si>
  <si>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</si>
  <si>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</si>
  <si>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</si>
  <si>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</si>
  <si>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</si>
  <si>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</si>
  <si>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</si>
  <si>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</si>
  <si>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</si>
  <si>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</si>
  <si>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</si>
  <si>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</si>
  <si>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</si>
  <si>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</si>
  <si>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</si>
  <si>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</si>
  <si>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</si>
  <si>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</si>
  <si>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</si>
  <si>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</si>
  <si>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</si>
  <si>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</si>
  <si>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</si>
  <si>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</si>
  <si>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</si>
  <si>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</si>
  <si>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</si>
  <si>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</si>
  <si>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</si>
  <si>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</si>
  <si>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</si>
  <si>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</si>
  <si>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</si>
  <si>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</si>
  <si>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</si>
  <si>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</si>
  <si>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</si>
  <si>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</si>
  <si>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</si>
  <si>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</si>
  <si>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</si>
  <si>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</si>
  <si>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</si>
  <si>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</si>
  <si>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</si>
  <si>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</si>
  <si>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</si>
  <si>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</si>
  <si>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</si>
  <si>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</si>
  <si>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</si>
  <si>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</si>
  <si>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</si>
  <si>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</si>
  <si>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</si>
  <si>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</si>
  <si>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</si>
  <si>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</si>
  <si>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</si>
  <si>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</si>
  <si>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</si>
  <si>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</si>
  <si>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</si>
  <si>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</si>
  <si>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</si>
  <si>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</si>
  <si>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</si>
  <si>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</si>
  <si>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</si>
  <si>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</si>
  <si>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</si>
  <si>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</si>
  <si>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</si>
  <si>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</si>
  <si>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</si>
  <si>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</si>
  <si>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</si>
  <si>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</si>
  <si>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</si>
  <si>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</si>
  <si>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</si>
  <si>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</si>
  <si>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</si>
  <si>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</si>
  <si>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</si>
  <si>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</si>
  <si>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</si>
  <si>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</si>
  <si>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</si>
  <si>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</si>
  <si>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</si>
  <si>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</si>
  <si>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</si>
  <si>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</si>
  <si>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</si>
  <si>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</si>
  <si>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</si>
  <si>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</si>
  <si>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</si>
  <si>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</si>
  <si>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</si>
  <si>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</si>
  <si>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</si>
  <si>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</si>
  <si>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</si>
  <si>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</si>
  <si>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</si>
  <si>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</si>
  <si>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</si>
  <si>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</si>
  <si>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</si>
  <si>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</si>
  <si>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</si>
  <si>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</si>
  <si>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</si>
  <si>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</si>
  <si>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</si>
  <si>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</si>
  <si>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</si>
  <si>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</si>
  <si>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</si>
  <si>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</si>
  <si>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</si>
  <si>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</si>
  <si>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</si>
  <si>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</si>
  <si>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</si>
  <si>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</si>
  <si>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</si>
  <si>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</si>
  <si>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</si>
  <si>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</si>
  <si>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</si>
  <si>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</si>
  <si>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</si>
  <si>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</si>
  <si>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</si>
  <si>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</si>
  <si>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</si>
  <si>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</si>
  <si>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</si>
  <si>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</si>
  <si>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</si>
  <si>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</si>
  <si>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</si>
  <si>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</si>
  <si>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</si>
  <si>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</si>
  <si>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</si>
  <si>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</si>
  <si>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</si>
  <si>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</si>
  <si>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</si>
  <si>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</si>
  <si>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</si>
  <si>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</si>
  <si>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</si>
  <si>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</si>
  <si>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</si>
  <si>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</si>
  <si>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</si>
  <si>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</si>
  <si>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</si>
  <si>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</si>
  <si>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</si>
  <si>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</si>
  <si>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</si>
  <si>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</si>
  <si>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</si>
  <si>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</si>
  <si>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</si>
  <si>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</si>
  <si>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</si>
  <si>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</si>
  <si>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</si>
  <si>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</si>
  <si>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</si>
  <si>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</si>
  <si>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</si>
  <si>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</si>
  <si>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</si>
  <si>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</si>
  <si>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</si>
  <si>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</si>
  <si>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</si>
  <si>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</si>
  <si>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</si>
  <si>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</si>
  <si>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</si>
  <si>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</si>
  <si>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</si>
  <si>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</si>
  <si>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</si>
  <si>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</si>
  <si>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</si>
  <si>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</si>
  <si>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</si>
  <si>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</si>
  <si>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</si>
  <si>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</si>
  <si>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</si>
  <si>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</si>
  <si>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</si>
  <si>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</si>
  <si>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</si>
  <si>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</si>
  <si>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</si>
  <si>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</si>
  <si>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</si>
  <si>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</si>
  <si>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</si>
  <si>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</si>
  <si>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</si>
  <si>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</si>
  <si>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</si>
  <si>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</si>
  <si>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</si>
  <si>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</si>
  <si>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</si>
  <si>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</si>
  <si>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</si>
  <si>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</si>
  <si>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</si>
  <si>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</si>
  <si>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</si>
  <si>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</si>
  <si>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</si>
  <si>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</si>
  <si>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</si>
  <si>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</si>
  <si>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</si>
  <si>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</si>
  <si>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</si>
  <si>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</si>
  <si>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</si>
  <si>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</si>
  <si>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</si>
  <si>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</si>
  <si>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</si>
  <si>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</si>
  <si>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</si>
  <si>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</si>
  <si>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</si>
  <si>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</si>
  <si>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</si>
  <si>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</si>
  <si>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</si>
  <si>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</si>
  <si>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</si>
  <si>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</si>
  <si>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</si>
  <si>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</si>
  <si>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</si>
  <si>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</si>
  <si>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</si>
  <si>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</si>
  <si>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</si>
  <si>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</si>
  <si>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</si>
  <si>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</si>
  <si>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</si>
  <si>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</si>
  <si>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</si>
  <si>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</si>
  <si>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</si>
  <si>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</si>
  <si>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</si>
  <si>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</si>
  <si>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</si>
  <si>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</si>
  <si>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</si>
  <si>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</si>
  <si>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</si>
  <si>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</si>
  <si>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</si>
  <si>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</si>
  <si>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</si>
  <si>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</si>
  <si>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</si>
  <si>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</si>
  <si>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</si>
  <si>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</si>
  <si>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</si>
  <si>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</si>
  <si>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</si>
  <si>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</si>
  <si>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</si>
  <si>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</si>
  <si>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</si>
  <si>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</si>
  <si>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</si>
  <si>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</si>
  <si>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</si>
  <si>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</si>
  <si>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</si>
  <si>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</si>
  <si>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</si>
  <si>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</si>
  <si>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</si>
  <si>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</si>
  <si>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</si>
  <si>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</si>
  <si>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</si>
  <si>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</si>
  <si>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</si>
  <si>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</si>
  <si>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</si>
  <si>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</si>
  <si>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</si>
  <si>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</si>
  <si>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</si>
  <si>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</si>
  <si>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</si>
  <si>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</si>
  <si>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</si>
  <si>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</si>
  <si>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</si>
  <si>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</si>
  <si>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</si>
  <si>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</si>
  <si>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</si>
  <si>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</si>
  <si>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</si>
  <si>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</si>
  <si>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</si>
  <si>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</si>
  <si>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</si>
  <si>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</si>
  <si>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</si>
  <si>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</si>
  <si>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</si>
  <si>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</si>
  <si>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</si>
  <si>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</si>
  <si>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</si>
  <si>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</si>
  <si>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</si>
  <si>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</si>
  <si>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</si>
  <si>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</si>
  <si>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</si>
  <si>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</si>
  <si>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</si>
  <si>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</si>
  <si>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</si>
  <si>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</si>
  <si>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</si>
  <si>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</si>
  <si>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</si>
  <si>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</si>
  <si>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</si>
  <si>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</si>
  <si>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</si>
  <si>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</si>
  <si>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</si>
  <si>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</si>
  <si>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</si>
  <si>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</si>
  <si>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</si>
  <si>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</si>
  <si>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</si>
  <si>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</si>
  <si>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</si>
  <si>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</si>
  <si>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</si>
  <si>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</si>
  <si>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</si>
  <si>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</si>
  <si>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</si>
  <si>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</si>
  <si>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</si>
  <si>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</si>
  <si>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</si>
  <si>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</si>
  <si>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</si>
  <si>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</si>
  <si>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</si>
  <si>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</si>
  <si>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</si>
  <si>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</si>
  <si>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</si>
  <si>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</si>
  <si>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</si>
  <si>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</si>
  <si>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</si>
  <si>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</si>
  <si>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</si>
  <si>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</si>
  <si>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</si>
  <si>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</si>
  <si>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</si>
  <si>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</si>
  <si>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</si>
  <si>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</si>
  <si>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</si>
  <si>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</si>
  <si>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</si>
  <si>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</si>
  <si>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</si>
  <si>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</si>
  <si>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</si>
  <si>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</si>
  <si>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</si>
  <si>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</si>
  <si>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</si>
  <si>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</si>
  <si>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</si>
  <si>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</si>
  <si>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</si>
  <si>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</si>
  <si>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</si>
  <si>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</si>
  <si>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</si>
  <si>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</si>
  <si>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</si>
  <si>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</si>
  <si>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</si>
  <si>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</si>
  <si>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</si>
  <si>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</si>
  <si>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</si>
  <si>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</si>
  <si>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</si>
  <si>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</si>
  <si>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</si>
  <si>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</si>
  <si>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</si>
  <si>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</si>
  <si>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</si>
  <si>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</si>
  <si>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</si>
  <si>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</si>
  <si>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</si>
  <si>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</si>
  <si>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</si>
  <si>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</si>
  <si>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</si>
  <si>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</si>
  <si>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</si>
  <si>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</si>
  <si>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</si>
  <si>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</si>
  <si>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</si>
  <si>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</si>
  <si>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</si>
  <si>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</si>
  <si>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</si>
  <si>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</si>
  <si>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</si>
  <si>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</si>
  <si>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</si>
  <si>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</si>
  <si>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</si>
  <si>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</si>
  <si>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</si>
  <si>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</si>
  <si>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</si>
  <si>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</si>
  <si>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</si>
  <si>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</si>
  <si>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</si>
  <si>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</si>
  <si>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</si>
  <si>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</si>
  <si>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</si>
  <si>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</si>
  <si>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</si>
  <si>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</si>
  <si>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</si>
  <si>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</si>
  <si>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</si>
  <si>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</si>
  <si>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</si>
  <si>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</si>
  <si>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</si>
  <si>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</si>
  <si>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</si>
  <si>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</si>
  <si>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</si>
  <si>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</si>
  <si>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</si>
  <si>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</si>
  <si>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</si>
  <si>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</si>
  <si>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</si>
  <si>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</si>
  <si>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</si>
  <si>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</si>
  <si>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</si>
  <si>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</si>
  <si>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</si>
  <si>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</si>
  <si>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</si>
  <si>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</si>
  <si>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</si>
  <si>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</si>
  <si>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</si>
  <si>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</si>
  <si>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</si>
  <si>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</si>
  <si>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</si>
  <si>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</si>
  <si>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</si>
  <si>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</si>
  <si>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</si>
  <si>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</si>
  <si>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</si>
  <si>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</si>
  <si>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</si>
  <si>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</si>
  <si>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</si>
  <si>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</si>
  <si>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</si>
  <si>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</si>
  <si>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</si>
  <si>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</si>
  <si>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</si>
  <si>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</si>
  <si>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</si>
  <si>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</si>
  <si>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</si>
  <si>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</si>
  <si>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</si>
  <si>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</si>
  <si>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</si>
  <si>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</si>
  <si>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</si>
  <si>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</si>
  <si>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</si>
  <si>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</si>
  <si>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</si>
  <si>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</si>
  <si>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</si>
  <si>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</si>
  <si>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</si>
  <si>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</si>
  <si>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</si>
  <si>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</si>
  <si>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</si>
  <si>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</si>
  <si>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</si>
  <si>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</si>
  <si>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</si>
  <si>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</si>
  <si>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</si>
  <si>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</si>
  <si>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</si>
  <si>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</si>
  <si>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</si>
  <si>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</si>
  <si>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</si>
  <si>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</si>
  <si>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</si>
  <si>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</si>
  <si>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</si>
  <si>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</si>
  <si>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</si>
  <si>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</si>
  <si>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</si>
  <si>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</si>
  <si>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</si>
  <si>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</si>
  <si>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</si>
  <si>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</si>
  <si>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</si>
  <si>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</si>
  <si>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</si>
  <si>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</si>
  <si>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</si>
  <si>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</si>
  <si>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</si>
  <si>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</si>
  <si>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</si>
  <si>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</si>
  <si>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</si>
  <si>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</si>
  <si>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</si>
  <si>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</si>
  <si>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</si>
  <si>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</si>
  <si>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</si>
  <si>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</si>
  <si>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</si>
  <si>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</si>
  <si>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</si>
  <si>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</si>
  <si>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</si>
  <si>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</si>
  <si>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</si>
  <si>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</si>
  <si>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</si>
  <si>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</si>
  <si>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</si>
  <si>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</si>
  <si>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</si>
  <si>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</si>
  <si>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</si>
  <si>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</si>
  <si>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</si>
  <si>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</si>
  <si>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</si>
  <si>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</si>
  <si>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</si>
  <si>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</si>
  <si>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</si>
  <si>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</si>
  <si>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</si>
  <si>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</si>
  <si>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</si>
  <si>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</si>
  <si>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</si>
  <si>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</si>
  <si>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</si>
  <si>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</si>
  <si>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</si>
  <si>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</si>
  <si>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</si>
  <si>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</si>
  <si>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</si>
  <si>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</si>
  <si>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</si>
  <si>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</si>
  <si>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</si>
  <si>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</si>
  <si>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</si>
  <si>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</si>
  <si>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</si>
  <si>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</si>
  <si>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</si>
  <si>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</si>
  <si>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</si>
  <si>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</si>
  <si>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</si>
  <si>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</si>
  <si>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</si>
  <si>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</si>
  <si>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</si>
  <si>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</si>
  <si>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</si>
  <si>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</si>
  <si>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</si>
  <si>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</si>
  <si>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</si>
  <si>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</si>
  <si>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</si>
  <si>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</si>
  <si>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</si>
  <si>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</si>
  <si>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</si>
  <si>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</si>
  <si>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</si>
  <si>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</si>
  <si>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</si>
  <si>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</si>
  <si>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</si>
  <si>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</si>
  <si>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</si>
  <si>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</si>
  <si>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</si>
  <si>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</si>
  <si>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</si>
  <si>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</si>
  <si>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</si>
  <si>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</si>
  <si>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</si>
  <si>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</si>
  <si>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</si>
  <si>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</si>
  <si>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</si>
  <si>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</si>
  <si>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</si>
  <si>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</si>
  <si>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</si>
  <si>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</si>
  <si>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</si>
  <si>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</si>
  <si>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</si>
  <si>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</si>
  <si>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</si>
  <si>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</si>
  <si>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</si>
  <si>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</si>
  <si>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</si>
  <si>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</si>
  <si>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</si>
  <si>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</si>
  <si>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</si>
  <si>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</si>
  <si>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</si>
  <si>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</si>
  <si>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</si>
  <si>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</si>
  <si>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</si>
  <si>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</si>
  <si>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</si>
  <si>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</si>
  <si>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</si>
  <si>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</si>
  <si>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</si>
  <si>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</si>
  <si>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</si>
  <si>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</si>
  <si>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</si>
  <si>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</si>
  <si>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</si>
  <si>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</si>
  <si>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</si>
  <si>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</si>
  <si>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</si>
  <si>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</si>
  <si>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</si>
  <si>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</si>
  <si>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</si>
  <si>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</si>
  <si>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</si>
  <si>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</si>
  <si>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</si>
  <si>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</si>
  <si>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</si>
  <si>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</si>
  <si>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</si>
  <si>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</si>
  <si>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</si>
  <si>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</si>
  <si>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</si>
  <si>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</si>
  <si>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</si>
  <si>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</si>
  <si>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</si>
  <si>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</si>
  <si>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</si>
  <si>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</si>
  <si>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</si>
  <si>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</si>
  <si>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</si>
  <si>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</si>
  <si>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</si>
  <si>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</si>
  <si>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</si>
  <si>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</si>
  <si>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</si>
  <si>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</si>
  <si>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</si>
  <si>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</si>
  <si>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</si>
  <si>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</si>
  <si>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</si>
  <si>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</si>
  <si>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</si>
  <si>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</si>
  <si>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</si>
  <si>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</si>
  <si>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</si>
  <si>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</si>
  <si>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</si>
  <si>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</si>
  <si>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</si>
  <si>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</si>
  <si>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</si>
  <si>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</si>
  <si>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</si>
  <si>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</si>
  <si>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</si>
  <si>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</si>
  <si>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</si>
  <si>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</si>
  <si>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</si>
  <si>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</si>
  <si>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</si>
  <si>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</si>
  <si>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</si>
  <si>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</si>
  <si>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</si>
  <si>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</si>
  <si>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</si>
  <si>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</si>
  <si>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</si>
  <si>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</si>
  <si>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</si>
  <si>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</si>
  <si>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</si>
  <si>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</si>
  <si>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</si>
  <si>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</si>
  <si>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</si>
  <si>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</si>
  <si>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</si>
  <si>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</si>
  <si>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</si>
  <si>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</si>
  <si>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</si>
  <si>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</si>
  <si>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</si>
  <si>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</si>
  <si>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</si>
  <si>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</si>
  <si>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</si>
  <si>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</si>
  <si>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</si>
  <si>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</si>
  <si>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</si>
  <si>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</si>
  <si>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</si>
  <si>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</si>
  <si>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</si>
  <si>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</si>
  <si>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</si>
  <si>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</si>
  <si>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</si>
  <si>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</si>
  <si>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</si>
  <si>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</si>
  <si>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</si>
  <si>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</si>
  <si>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</si>
  <si>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</si>
  <si>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</si>
  <si>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</si>
  <si>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</si>
  <si>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</si>
  <si>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</si>
  <si>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</si>
  <si>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</si>
  <si>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</si>
  <si>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</si>
  <si>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</si>
  <si>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</si>
  <si>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</si>
  <si>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</si>
  <si>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</si>
  <si>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</si>
  <si>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</si>
  <si>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</si>
  <si>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</si>
  <si>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</si>
  <si>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</si>
  <si>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</si>
  <si>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</si>
  <si>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</si>
  <si>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</si>
  <si>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</si>
  <si>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</si>
  <si>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</si>
  <si>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</si>
  <si>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</si>
  <si>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</si>
  <si>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</si>
  <si>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</si>
  <si>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</si>
  <si>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</si>
  <si>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</si>
  <si>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</si>
  <si>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</si>
  <si>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</si>
  <si>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</si>
  <si>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</si>
  <si>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</si>
  <si>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</si>
  <si>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</si>
  <si>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</si>
  <si>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</si>
  <si>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</si>
  <si>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</si>
  <si>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</si>
  <si>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</si>
  <si>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</si>
  <si>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</si>
  <si>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</si>
  <si>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</si>
  <si>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</si>
  <si>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</si>
  <si>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</si>
  <si>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</si>
  <si>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</si>
  <si>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</si>
  <si>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</si>
  <si>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</si>
  <si>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</si>
  <si>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</si>
  <si>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</si>
  <si>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</si>
  <si>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</si>
  <si>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</si>
  <si>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</si>
  <si>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</si>
  <si>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</si>
  <si>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</si>
  <si>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</si>
  <si>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</si>
  <si>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</si>
  <si>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</si>
  <si>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</si>
  <si>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</si>
  <si>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</si>
  <si>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</si>
  <si>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</si>
  <si>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</si>
  <si>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</si>
  <si>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</si>
  <si>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</si>
  <si>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</si>
  <si>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</si>
  <si>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</si>
  <si>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</si>
  <si>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</si>
  <si>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</si>
  <si>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</si>
  <si>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</si>
  <si>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</si>
  <si>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</si>
  <si>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</si>
  <si>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</si>
  <si>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</si>
  <si>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</si>
  <si>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</si>
  <si>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</si>
  <si>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</si>
  <si>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</si>
  <si>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</si>
  <si>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</si>
  <si>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</si>
  <si>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</si>
  <si>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</si>
  <si>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</si>
  <si>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</si>
  <si>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</si>
  <si>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</si>
  <si>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</si>
  <si>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</si>
  <si>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</si>
  <si>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</si>
  <si>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</si>
  <si>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</si>
  <si>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</si>
  <si>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</si>
  <si>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</si>
  <si>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</si>
  <si>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</si>
  <si>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</si>
  <si>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</si>
  <si>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</si>
  <si>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</si>
  <si>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</si>
  <si>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</si>
  <si>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</si>
  <si>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</si>
  <si>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</si>
  <si>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</si>
  <si>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</si>
  <si>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</si>
  <si>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</si>
  <si>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</si>
  <si>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</si>
  <si>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</si>
  <si>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</si>
  <si>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</si>
  <si>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</si>
  <si>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</si>
  <si>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</si>
  <si>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</si>
  <si>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</si>
  <si>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</si>
  <si>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</si>
  <si>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</si>
  <si>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</si>
  <si>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</si>
  <si>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</si>
  <si>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</si>
  <si>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</si>
  <si>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</si>
  <si>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</si>
  <si>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</si>
  <si>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</si>
  <si>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</si>
  <si>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</si>
  <si>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</si>
  <si>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</si>
  <si>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</si>
  <si>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</si>
  <si>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</si>
  <si>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</si>
  <si>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</si>
  <si>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</si>
  <si>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</si>
  <si>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</si>
  <si>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</si>
  <si>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</si>
  <si>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</si>
  <si>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</si>
  <si>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</si>
  <si>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</si>
  <si>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</si>
  <si>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</si>
  <si>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</si>
  <si>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</si>
  <si>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</si>
  <si>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</si>
  <si>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</si>
  <si>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</si>
  <si>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</si>
  <si>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</si>
  <si>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</si>
  <si>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</si>
  <si>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</si>
  <si>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</si>
  <si>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</si>
  <si>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</si>
  <si>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</si>
  <si>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</si>
  <si>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</si>
  <si>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</si>
  <si>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</si>
  <si>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</si>
  <si>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</si>
  <si>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</si>
  <si>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</si>
  <si>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</si>
  <si>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</si>
  <si>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</si>
  <si>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</si>
  <si>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</si>
  <si>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</si>
  <si>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</si>
  <si>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</si>
  <si>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</si>
  <si>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</si>
  <si>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</si>
  <si>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</si>
  <si>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</si>
  <si>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</si>
  <si>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</si>
  <si>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</si>
  <si>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</si>
  <si>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</si>
  <si>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</si>
  <si>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</si>
  <si>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</si>
  <si>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</si>
  <si>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</si>
  <si>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</si>
  <si>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</si>
  <si>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</si>
  <si>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</si>
  <si>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</si>
  <si>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</si>
  <si>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</si>
  <si>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</si>
  <si>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</si>
  <si>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</si>
  <si>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</si>
  <si>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</si>
  <si>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</si>
  <si>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</si>
  <si>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</si>
  <si>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</si>
  <si>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</si>
  <si>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</si>
  <si>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</si>
  <si>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</si>
  <si>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</si>
  <si>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</si>
  <si>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</si>
  <si>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</si>
  <si>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</si>
  <si>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</si>
  <si>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</si>
  <si>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</si>
  <si>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</si>
  <si>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</si>
  <si>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</si>
  <si>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</si>
  <si>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</si>
  <si>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</si>
  <si>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</si>
  <si>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</si>
  <si>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</si>
  <si>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</si>
  <si>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</si>
  <si>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</si>
  <si>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</si>
  <si>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</si>
  <si>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</si>
  <si>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</si>
  <si>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</si>
  <si>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</si>
  <si>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</si>
  <si>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</si>
  <si>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</si>
  <si>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</si>
  <si>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</si>
  <si>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</si>
  <si>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</si>
  <si>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</si>
  <si>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</si>
  <si>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</si>
  <si>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</si>
  <si>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</si>
  <si>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</si>
  <si>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</si>
  <si>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</si>
  <si>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</si>
  <si>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</si>
  <si>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</si>
  <si>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</si>
  <si>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</si>
  <si>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</si>
  <si>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</si>
  <si>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</si>
  <si>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</si>
  <si>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</si>
  <si>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</si>
  <si>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</si>
  <si>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</si>
  <si>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</si>
  <si>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</si>
  <si>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</si>
  <si>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</si>
  <si>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</si>
  <si>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</si>
  <si>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</si>
  <si>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</si>
  <si>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</si>
  <si>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</si>
  <si>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</si>
  <si>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</si>
  <si>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</si>
  <si>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</si>
  <si>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</si>
  <si>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</si>
  <si>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</si>
  <si>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</si>
  <si>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</si>
  <si>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</si>
  <si>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</si>
  <si>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</si>
  <si>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</si>
  <si>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</si>
  <si>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</si>
  <si>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</si>
  <si>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</si>
  <si>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</si>
  <si>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</si>
  <si>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</si>
  <si>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</si>
  <si>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</si>
  <si>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</si>
  <si>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</si>
  <si>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</si>
  <si>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</si>
  <si>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</si>
  <si>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</si>
  <si>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</si>
  <si>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</si>
  <si>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</si>
  <si>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</si>
  <si>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</si>
  <si>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</si>
  <si>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</si>
  <si>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</si>
  <si>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</si>
  <si>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</si>
  <si>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</si>
  <si>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</si>
  <si>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</si>
  <si>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</si>
  <si>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</si>
  <si>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</si>
  <si>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</si>
  <si>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</si>
  <si>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</si>
  <si>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</si>
  <si>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</si>
  <si>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</si>
  <si>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</si>
  <si>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</si>
  <si>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</si>
  <si>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</si>
  <si>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</si>
  <si>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</si>
  <si>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</si>
  <si>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</si>
  <si>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</si>
  <si>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</si>
  <si>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</si>
  <si>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</si>
  <si>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</si>
  <si>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</si>
  <si>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</si>
  <si>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</si>
  <si>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</si>
  <si>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</si>
  <si>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</si>
  <si>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</si>
  <si>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</si>
  <si>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</si>
  <si>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</si>
  <si>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</si>
  <si>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</si>
  <si>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</si>
  <si>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</si>
  <si>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</si>
  <si>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</si>
  <si>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</si>
  <si>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</si>
  <si>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</si>
  <si>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</si>
  <si>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</si>
  <si>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</si>
  <si>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</si>
  <si>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</si>
  <si>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</si>
  <si>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</si>
  <si>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</si>
  <si>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</si>
  <si>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</si>
  <si>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</si>
  <si>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NETRETIĆ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</si>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</sst>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1288099.17</v>
      </c>
      <c r="D2" s="7">
        <f>'PR-RAS'!E6</f>
        <v>1403067.94</v>
      </c>
      <c r="E2" s="7">
        <v>0</v>
      </c>
      <c r="F2" s="7">
        <v>0</v>
      </c>
      <c r="G2" s="8">
        <f t="shared" ref="G2:G274" si="0">(B2/1000)*(C2*1+D2*2)</f>
        <v>4094.2350499999998</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1096926.5499999998</v>
      </c>
      <c r="D45" s="2">
        <f>'PR-RAS'!E49</f>
        <v>1144207.69</v>
      </c>
      <c r="E45" s="2">
        <v>0</v>
      </c>
      <c r="F45" s="2">
        <v>0</v>
      </c>
      <c r="G45" s="3">
        <f t="shared" si="0"/>
        <v>148955.04491999999</v>
      </c>
      <c r="H45" s="3">
        <f t="shared" si="1"/>
        <v>0.76000000024214387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1096926.5499999998</v>
      </c>
      <c r="D64" s="2">
        <f>'PR-RAS'!E68</f>
        <v>1144207.69</v>
      </c>
      <c r="E64" s="2">
        <v>0</v>
      </c>
      <c r="F64" s="2">
        <v>0</v>
      </c>
      <c r="G64" s="3">
        <f t="shared" si="0"/>
        <v>213276.54158999998</v>
      </c>
      <c r="H64" s="3">
        <f t="shared" si="1"/>
        <v>0.76000000024214387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1089147.3799999999</v>
      </c>
      <c r="D65" s="2">
        <f>'PR-RAS'!E69</f>
        <v>1136070.1399999999</v>
      </c>
      <c r="E65" s="2">
        <v>0</v>
      </c>
      <c r="F65" s="2">
        <v>0</v>
      </c>
      <c r="G65" s="3">
        <f t="shared" si="0"/>
        <v>215122.41024</v>
      </c>
      <c r="H65" s="3">
        <f t="shared" si="1"/>
        <v>0.51999999978579581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7779.17</v>
      </c>
      <c r="D66" s="2">
        <f>'PR-RAS'!E70</f>
        <v>8137.55</v>
      </c>
      <c r="E66" s="2">
        <v>0</v>
      </c>
      <c r="F66" s="2">
        <v>0</v>
      </c>
      <c r="G66" s="3">
        <f t="shared" si="0"/>
        <v>1563.52755</v>
      </c>
      <c r="H66" s="3">
        <f t="shared" si="1"/>
        <v>0.61999999999989086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2894.35</v>
      </c>
      <c r="E102" s="2">
        <v>0</v>
      </c>
      <c r="F102" s="2">
        <v>0</v>
      </c>
      <c r="G102" s="3">
        <f t="shared" si="0"/>
        <v>584.65870000000007</v>
      </c>
      <c r="H102" s="3">
        <f t="shared" si="1"/>
        <v>0.34999999999990905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2894.35</v>
      </c>
      <c r="E108" s="2">
        <v>0</v>
      </c>
      <c r="F108" s="2">
        <v>0</v>
      </c>
      <c r="G108" s="3">
        <f t="shared" si="0"/>
        <v>619.39089999999999</v>
      </c>
      <c r="H108" s="3">
        <f t="shared" si="1"/>
        <v>0.34999999999990905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2894.35</v>
      </c>
      <c r="E113" s="2">
        <v>0</v>
      </c>
      <c r="F113" s="2">
        <v>0</v>
      </c>
      <c r="G113" s="3">
        <f t="shared" si="0"/>
        <v>648.33439999999996</v>
      </c>
      <c r="H113" s="3">
        <f t="shared" si="1"/>
        <v>0.34999999999990905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1391.25</v>
      </c>
      <c r="D121" s="2">
        <f>'PR-RAS'!E125</f>
        <v>2295</v>
      </c>
      <c r="E121" s="2">
        <v>0</v>
      </c>
      <c r="F121" s="2">
        <v>0</v>
      </c>
      <c r="G121" s="3">
        <f t="shared" si="0"/>
        <v>717.75</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1391.25</v>
      </c>
      <c r="D122" s="2">
        <f>'PR-RAS'!E126</f>
        <v>2295</v>
      </c>
      <c r="E122" s="2">
        <v>0</v>
      </c>
      <c r="F122" s="2">
        <v>0</v>
      </c>
      <c r="G122" s="3">
        <f t="shared" si="0"/>
        <v>723.73124999999993</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1391.25</v>
      </c>
      <c r="D124" s="2">
        <f>'PR-RAS'!E128</f>
        <v>2295</v>
      </c>
      <c r="E124" s="2">
        <v>0</v>
      </c>
      <c r="F124" s="2">
        <v>0</v>
      </c>
      <c r="G124" s="3">
        <f t="shared" si="0"/>
        <v>735.69375000000002</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189781.37</v>
      </c>
      <c r="D130" s="2">
        <f>'PR-RAS'!E134</f>
        <v>253670.90000000002</v>
      </c>
      <c r="E130" s="2">
        <v>0</v>
      </c>
      <c r="F130" s="2">
        <v>0</v>
      </c>
      <c r="G130" s="3">
        <f t="shared" si="0"/>
        <v>89928.888930000001</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189781.37</v>
      </c>
      <c r="D131" s="2">
        <f>'PR-RAS'!E135</f>
        <v>253670.90000000002</v>
      </c>
      <c r="E131" s="2">
        <v>0</v>
      </c>
      <c r="F131" s="2">
        <v>0</v>
      </c>
      <c r="G131" s="3">
        <f t="shared" si="0"/>
        <v>90626.012100000007</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189481.76</v>
      </c>
      <c r="D132" s="2">
        <f>'PR-RAS'!E136</f>
        <v>219539.04</v>
      </c>
      <c r="E132" s="2">
        <v>0</v>
      </c>
      <c r="F132" s="2">
        <v>0</v>
      </c>
      <c r="G132" s="3">
        <f t="shared" si="0"/>
        <v>82341.339040000021</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299.61</v>
      </c>
      <c r="D133" s="2">
        <f>'PR-RAS'!E137</f>
        <v>34131.86</v>
      </c>
      <c r="E133" s="2">
        <v>0</v>
      </c>
      <c r="F133" s="2">
        <v>0</v>
      </c>
      <c r="G133" s="3">
        <f t="shared" si="0"/>
        <v>9050.3595600000008</v>
      </c>
      <c r="H133" s="3">
        <f t="shared" si="1"/>
        <v>0.52999999999940428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1243225.96</v>
      </c>
      <c r="D148" s="2">
        <f>'PR-RAS'!E152</f>
        <v>1465456.1900000002</v>
      </c>
      <c r="E148" s="2">
        <v>0</v>
      </c>
      <c r="F148" s="2">
        <v>0</v>
      </c>
      <c r="G148" s="3">
        <f t="shared" si="0"/>
        <v>613598.33597999997</v>
      </c>
      <c r="H148" s="3">
        <f t="shared" si="1"/>
        <v>0.23000000021420419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966916.28</v>
      </c>
      <c r="D149" s="2">
        <f>'PR-RAS'!E153</f>
        <v>1161462.8600000001</v>
      </c>
      <c r="E149" s="2">
        <v>0</v>
      </c>
      <c r="F149" s="2">
        <v>0</v>
      </c>
      <c r="G149" s="3">
        <f t="shared" si="0"/>
        <v>486896.61599999998</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818628.24</v>
      </c>
      <c r="D150" s="2">
        <f>'PR-RAS'!E154</f>
        <v>969943.8</v>
      </c>
      <c r="E150" s="2">
        <v>0</v>
      </c>
      <c r="F150" s="2">
        <v>0</v>
      </c>
      <c r="G150" s="3">
        <f t="shared" si="0"/>
        <v>411018.86015999998</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818628.24</v>
      </c>
      <c r="D151" s="2">
        <f>'PR-RAS'!E155</f>
        <v>969943.8</v>
      </c>
      <c r="E151" s="2">
        <v>0</v>
      </c>
      <c r="F151" s="2">
        <v>0</v>
      </c>
      <c r="G151" s="3">
        <f t="shared" si="0"/>
        <v>413777.37599999999</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29374.16</v>
      </c>
      <c r="D155" s="2">
        <f>'PR-RAS'!E159</f>
        <v>40676.61</v>
      </c>
      <c r="E155" s="2">
        <v>0</v>
      </c>
      <c r="F155" s="2">
        <v>0</v>
      </c>
      <c r="G155" s="3">
        <f t="shared" si="0"/>
        <v>17052.016520000001</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118913.88</v>
      </c>
      <c r="D156" s="2">
        <f>'PR-RAS'!E160</f>
        <v>150842.45000000001</v>
      </c>
      <c r="E156" s="2">
        <v>0</v>
      </c>
      <c r="F156" s="2">
        <v>0</v>
      </c>
      <c r="G156" s="3">
        <f t="shared" si="0"/>
        <v>65192.810900000004</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118913.88</v>
      </c>
      <c r="D158" s="2">
        <f>'PR-RAS'!E162</f>
        <v>150842.45000000001</v>
      </c>
      <c r="E158" s="2">
        <v>0</v>
      </c>
      <c r="F158" s="2">
        <v>0</v>
      </c>
      <c r="G158" s="3">
        <f t="shared" si="0"/>
        <v>66034.008460000012</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268480.03999999998</v>
      </c>
      <c r="D160" s="2">
        <f>'PR-RAS'!E164</f>
        <v>292613.15999999997</v>
      </c>
      <c r="E160" s="2">
        <v>0</v>
      </c>
      <c r="F160" s="2">
        <v>0</v>
      </c>
      <c r="G160" s="3">
        <f t="shared" si="0"/>
        <v>135739.31123999998</v>
      </c>
      <c r="H160" s="3">
        <f t="shared" si="1"/>
        <v>0.19999999995343387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72352.989999999991</v>
      </c>
      <c r="D161" s="2">
        <f>'PR-RAS'!E165</f>
        <v>71676.740000000005</v>
      </c>
      <c r="E161" s="2">
        <v>0</v>
      </c>
      <c r="F161" s="2">
        <v>0</v>
      </c>
      <c r="G161" s="3">
        <f t="shared" si="0"/>
        <v>34513.035199999998</v>
      </c>
      <c r="H161" s="3">
        <f t="shared" si="1"/>
        <v>0.27000000000407454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2656.79</v>
      </c>
      <c r="D162" s="2">
        <f>'PR-RAS'!E166</f>
        <v>7711.85</v>
      </c>
      <c r="E162" s="2">
        <v>0</v>
      </c>
      <c r="F162" s="2">
        <v>0</v>
      </c>
      <c r="G162" s="3">
        <f t="shared" si="0"/>
        <v>2910.9588900000003</v>
      </c>
      <c r="H162" s="3">
        <f t="shared" si="1"/>
        <v>0.35999999999967258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69526.2</v>
      </c>
      <c r="D163" s="2">
        <f>'PR-RAS'!E167</f>
        <v>63964.89</v>
      </c>
      <c r="E163" s="2">
        <v>0</v>
      </c>
      <c r="F163" s="2">
        <v>0</v>
      </c>
      <c r="G163" s="3">
        <f t="shared" si="0"/>
        <v>31987.868759999998</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v>
      </c>
      <c r="D164" s="2">
        <f>'PR-RAS'!E168</f>
        <v>0</v>
      </c>
      <c r="E164" s="2">
        <v>0</v>
      </c>
      <c r="F164" s="2">
        <v>0</v>
      </c>
      <c r="G164" s="3">
        <f t="shared" si="0"/>
        <v>27.71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64772.540000000008</v>
      </c>
      <c r="D166" s="2">
        <f>'PR-RAS'!E170</f>
        <v>75237.930000000008</v>
      </c>
      <c r="E166" s="2">
        <v>0</v>
      </c>
      <c r="F166" s="2">
        <v>0</v>
      </c>
      <c r="G166" s="3">
        <f t="shared" si="0"/>
        <v>35515.986000000004</v>
      </c>
      <c r="H166" s="3">
        <f t="shared" si="1"/>
        <v>0.52999999998428393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6055.47</v>
      </c>
      <c r="D167" s="2">
        <f>'PR-RAS'!E171</f>
        <v>8192.36</v>
      </c>
      <c r="E167" s="2">
        <v>0</v>
      </c>
      <c r="F167" s="2">
        <v>0</v>
      </c>
      <c r="G167" s="3">
        <f t="shared" si="0"/>
        <v>3725.0715400000004</v>
      </c>
      <c r="H167" s="3">
        <f t="shared" si="1"/>
        <v>0.83000000000083674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29450.74</v>
      </c>
      <c r="D168" s="2">
        <f>'PR-RAS'!E172</f>
        <v>31374.04</v>
      </c>
      <c r="E168" s="2">
        <v>0</v>
      </c>
      <c r="F168" s="2">
        <v>0</v>
      </c>
      <c r="G168" s="3">
        <f t="shared" si="0"/>
        <v>15397.202940000003</v>
      </c>
      <c r="H168" s="3">
        <f t="shared" si="1"/>
        <v>0.2999999999992724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25047.53</v>
      </c>
      <c r="D169" s="2">
        <f>'PR-RAS'!E173</f>
        <v>26532.880000000001</v>
      </c>
      <c r="E169" s="2">
        <v>0</v>
      </c>
      <c r="F169" s="2">
        <v>0</v>
      </c>
      <c r="G169" s="3">
        <f t="shared" si="0"/>
        <v>13123.032720000003</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1608.48</v>
      </c>
      <c r="D170" s="2">
        <f>'PR-RAS'!E174</f>
        <v>2721.6</v>
      </c>
      <c r="E170" s="2">
        <v>0</v>
      </c>
      <c r="F170" s="2">
        <v>0</v>
      </c>
      <c r="G170" s="3">
        <f t="shared" si="0"/>
        <v>1191.7339200000001</v>
      </c>
      <c r="H170" s="3">
        <f t="shared" si="1"/>
        <v>0.88000000000010914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2323.41</v>
      </c>
      <c r="D171" s="2">
        <f>'PR-RAS'!E175</f>
        <v>5693.94</v>
      </c>
      <c r="E171" s="2">
        <v>0</v>
      </c>
      <c r="F171" s="2">
        <v>0</v>
      </c>
      <c r="G171" s="3">
        <f t="shared" si="0"/>
        <v>2330.9193</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286.91000000000003</v>
      </c>
      <c r="D173" s="2">
        <f>'PR-RAS'!E177</f>
        <v>723.11</v>
      </c>
      <c r="E173" s="2">
        <v>0</v>
      </c>
      <c r="F173" s="2">
        <v>0</v>
      </c>
      <c r="G173" s="3">
        <f t="shared" si="0"/>
        <v>298.09836000000001</v>
      </c>
      <c r="H173" s="3">
        <f t="shared" si="1"/>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127884.70000000001</v>
      </c>
      <c r="D174" s="2">
        <f>'PR-RAS'!E178</f>
        <v>140308.82999999999</v>
      </c>
      <c r="E174" s="2">
        <v>0</v>
      </c>
      <c r="F174" s="2">
        <v>0</v>
      </c>
      <c r="G174" s="3">
        <f t="shared" si="0"/>
        <v>70670.908279999989</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94594.6</v>
      </c>
      <c r="D175" s="2">
        <f>'PR-RAS'!E179</f>
        <v>98376.54</v>
      </c>
      <c r="E175" s="2">
        <v>0</v>
      </c>
      <c r="F175" s="2">
        <v>0</v>
      </c>
      <c r="G175" s="3">
        <f t="shared" si="0"/>
        <v>50694.496319999998</v>
      </c>
      <c r="H175" s="3">
        <f t="shared" si="1"/>
        <v>0.86000000000058208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10794.48</v>
      </c>
      <c r="D176" s="2">
        <f>'PR-RAS'!E180</f>
        <v>15941.39</v>
      </c>
      <c r="E176" s="2">
        <v>0</v>
      </c>
      <c r="F176" s="2">
        <v>0</v>
      </c>
      <c r="G176" s="3">
        <f t="shared" si="0"/>
        <v>7468.5204999999987</v>
      </c>
      <c r="H176" s="3">
        <f t="shared" si="1"/>
        <v>0.86999999999898137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191.16</v>
      </c>
      <c r="D177" s="2">
        <f>'PR-RAS'!E181</f>
        <v>950</v>
      </c>
      <c r="E177" s="2">
        <v>0</v>
      </c>
      <c r="F177" s="2">
        <v>0</v>
      </c>
      <c r="G177" s="3">
        <f t="shared" si="0"/>
        <v>368.04415999999998</v>
      </c>
      <c r="H177" s="3">
        <f t="shared" si="1"/>
        <v>0.15999999999999659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6414.93</v>
      </c>
      <c r="D178" s="2">
        <f>'PR-RAS'!E182</f>
        <v>7885.73</v>
      </c>
      <c r="E178" s="2">
        <v>0</v>
      </c>
      <c r="F178" s="2">
        <v>0</v>
      </c>
      <c r="G178" s="3">
        <f t="shared" si="0"/>
        <v>3926.9910299999997</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2569.0700000000002</v>
      </c>
      <c r="D180" s="2">
        <f>'PR-RAS'!E184</f>
        <v>2392.36</v>
      </c>
      <c r="E180" s="2">
        <v>0</v>
      </c>
      <c r="F180" s="2">
        <v>0</v>
      </c>
      <c r="G180" s="3">
        <f t="shared" si="0"/>
        <v>1316.3284100000001</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6831.01</v>
      </c>
      <c r="D181" s="2">
        <f>'PR-RAS'!E185</f>
        <v>5403.26</v>
      </c>
      <c r="E181" s="2">
        <v>0</v>
      </c>
      <c r="F181" s="2">
        <v>0</v>
      </c>
      <c r="G181" s="3">
        <f t="shared" si="0"/>
        <v>3174.7553999999996</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1463.63</v>
      </c>
      <c r="D182" s="2">
        <f>'PR-RAS'!E186</f>
        <v>1564.93</v>
      </c>
      <c r="E182" s="2">
        <v>0</v>
      </c>
      <c r="F182" s="2">
        <v>0</v>
      </c>
      <c r="G182" s="3">
        <f t="shared" si="0"/>
        <v>831.4216899999999</v>
      </c>
      <c r="H182" s="3">
        <f t="shared" si="1"/>
        <v>0.4399999999998272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5025.82</v>
      </c>
      <c r="D183" s="2">
        <f>'PR-RAS'!E187</f>
        <v>7794.62</v>
      </c>
      <c r="E183" s="2">
        <v>0</v>
      </c>
      <c r="F183" s="2">
        <v>0</v>
      </c>
      <c r="G183" s="3">
        <f t="shared" si="0"/>
        <v>3751.9409199999996</v>
      </c>
      <c r="H183" s="3">
        <f t="shared" si="1"/>
        <v>0.56000000000040018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3469.81</v>
      </c>
      <c r="D190" s="2">
        <f>'PR-RAS'!E194</f>
        <v>5389.66</v>
      </c>
      <c r="E190" s="2">
        <v>0</v>
      </c>
      <c r="F190" s="2">
        <v>0</v>
      </c>
      <c r="G190" s="3">
        <f t="shared" si="0"/>
        <v>2693.0855699999997</v>
      </c>
      <c r="H190" s="3">
        <f t="shared" si="1"/>
        <v>0.53000000000020009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1128.08</v>
      </c>
      <c r="D192" s="2">
        <f>'PR-RAS'!E196</f>
        <v>577.99</v>
      </c>
      <c r="E192" s="2">
        <v>0</v>
      </c>
      <c r="F192" s="2">
        <v>0</v>
      </c>
      <c r="G192" s="3">
        <f t="shared" si="0"/>
        <v>436.25545999999997</v>
      </c>
      <c r="H192" s="3">
        <f t="shared" si="1"/>
        <v>8.9999999999918145E-2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361.26</v>
      </c>
      <c r="D193" s="2">
        <f>'PR-RAS'!E197</f>
        <v>330.94</v>
      </c>
      <c r="E193" s="2">
        <v>0</v>
      </c>
      <c r="F193" s="2">
        <v>0</v>
      </c>
      <c r="G193" s="3">
        <f t="shared" si="0"/>
        <v>196.44288</v>
      </c>
      <c r="H193" s="3">
        <f t="shared" si="1"/>
        <v>0.31999999999999318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285.44</v>
      </c>
      <c r="D194" s="2">
        <f>'PR-RAS'!E198</f>
        <v>396.7</v>
      </c>
      <c r="E194" s="2">
        <v>0</v>
      </c>
      <c r="F194" s="2">
        <v>0</v>
      </c>
      <c r="G194" s="3">
        <f t="shared" si="0"/>
        <v>208.21611999999999</v>
      </c>
      <c r="H194" s="3">
        <f t="shared" si="1"/>
        <v>0.74000000000000909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93.58</v>
      </c>
      <c r="D195" s="2">
        <f>'PR-RAS'!E199</f>
        <v>3330.42</v>
      </c>
      <c r="E195" s="2">
        <v>0</v>
      </c>
      <c r="F195" s="2">
        <v>0</v>
      </c>
      <c r="G195" s="3">
        <f t="shared" si="0"/>
        <v>1310.3574800000001</v>
      </c>
      <c r="H195" s="3">
        <f t="shared" si="1"/>
        <v>0.84000000000007446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1601.45</v>
      </c>
      <c r="D197" s="2">
        <f>'PR-RAS'!E201</f>
        <v>753.61</v>
      </c>
      <c r="E197" s="2">
        <v>0</v>
      </c>
      <c r="F197" s="2">
        <v>0</v>
      </c>
      <c r="G197" s="3">
        <f t="shared" si="0"/>
        <v>609.29932000000008</v>
      </c>
      <c r="H197" s="3">
        <f t="shared" si="1"/>
        <v>0.84000000000003183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v>
      </c>
      <c r="D198" s="2">
        <f>'PR-RAS'!E202</f>
        <v>271.58</v>
      </c>
      <c r="E198" s="2">
        <v>0</v>
      </c>
      <c r="F198" s="2">
        <v>0</v>
      </c>
      <c r="G198" s="3">
        <f t="shared" si="0"/>
        <v>157.23751999999999</v>
      </c>
      <c r="H198" s="3">
        <f t="shared" si="1"/>
        <v>0.42000000000001592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255</v>
      </c>
      <c r="D212" s="2">
        <f>'PR-RAS'!E216</f>
        <v>271.58</v>
      </c>
      <c r="E212" s="2">
        <v>0</v>
      </c>
      <c r="F212" s="2">
        <v>0</v>
      </c>
      <c r="G212" s="3">
        <f t="shared" si="0"/>
        <v>168.41175999999999</v>
      </c>
      <c r="H212" s="3">
        <f t="shared" si="1"/>
        <v>0.42000000000001592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190.3</v>
      </c>
      <c r="D213" s="2">
        <f>'PR-RAS'!E217</f>
        <v>206.88</v>
      </c>
      <c r="E213" s="2">
        <v>0</v>
      </c>
      <c r="F213" s="2">
        <v>0</v>
      </c>
      <c r="G213" s="3">
        <f t="shared" si="0"/>
        <v>128.06071999999998</v>
      </c>
      <c r="H213" s="3">
        <f t="shared" si="1"/>
        <v>0.42000000000001592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64.7</v>
      </c>
      <c r="D216" s="2">
        <f>'PR-RAS'!E220</f>
        <v>64.7</v>
      </c>
      <c r="E216" s="2">
        <v>0</v>
      </c>
      <c r="F216" s="2">
        <v>0</v>
      </c>
      <c r="G216" s="3">
        <f t="shared" si="0"/>
        <v>41.731500000000004</v>
      </c>
      <c r="H216" s="3">
        <f t="shared" si="1"/>
        <v>0.59999999999999432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7309.49</v>
      </c>
      <c r="D258" s="2">
        <f>'PR-RAS'!E262</f>
        <v>10824.59</v>
      </c>
      <c r="E258" s="2">
        <v>0</v>
      </c>
      <c r="F258" s="2">
        <v>0</v>
      </c>
      <c r="G258" s="3">
        <f t="shared" si="0"/>
        <v>7442.3781899999994</v>
      </c>
      <c r="H258" s="3">
        <f t="shared" si="1"/>
        <v>0.8999999999996362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7309.49</v>
      </c>
      <c r="D265" s="2">
        <f>'PR-RAS'!E269</f>
        <v>10824.59</v>
      </c>
      <c r="E265" s="2">
        <v>0</v>
      </c>
      <c r="F265" s="2">
        <v>0</v>
      </c>
      <c r="G265" s="3">
        <f t="shared" si="0"/>
        <v>7645.0888800000002</v>
      </c>
      <c r="H265" s="3">
        <f t="shared" si="1"/>
        <v>0.8999999999996362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7309.49</v>
      </c>
      <c r="D266" s="2">
        <f>'PR-RAS'!E270</f>
        <v>7683.56</v>
      </c>
      <c r="E266" s="2">
        <v>0</v>
      </c>
      <c r="F266" s="2">
        <v>0</v>
      </c>
      <c r="G266" s="3">
        <f t="shared" si="0"/>
        <v>6009.3016500000003</v>
      </c>
      <c r="H266" s="3">
        <f t="shared" si="1"/>
        <v>0.92999999999938154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3141.03</v>
      </c>
      <c r="E267" s="2">
        <v>0</v>
      </c>
      <c r="F267" s="2">
        <v>0</v>
      </c>
      <c r="G267" s="3">
        <f t="shared" si="0"/>
        <v>1671.0279600000001</v>
      </c>
      <c r="H267" s="3">
        <f t="shared" si="1"/>
        <v>3.0000000000200089E-2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265.14999999999998</v>
      </c>
      <c r="D269" s="2">
        <f>'PR-RAS'!E273</f>
        <v>284</v>
      </c>
      <c r="E269" s="2">
        <v>0</v>
      </c>
      <c r="F269" s="2">
        <v>0</v>
      </c>
      <c r="G269" s="3">
        <f t="shared" si="0"/>
        <v>223.2842</v>
      </c>
      <c r="H269" s="3">
        <f t="shared" si="1"/>
        <v>0.14999999999997726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265.14999999999998</v>
      </c>
      <c r="D270" s="2">
        <f>'PR-RAS'!E274</f>
        <v>284</v>
      </c>
      <c r="E270" s="2">
        <v>0</v>
      </c>
      <c r="F270" s="2">
        <v>0</v>
      </c>
      <c r="G270" s="3">
        <f t="shared" si="0"/>
        <v>224.11735000000002</v>
      </c>
      <c r="H270" s="3">
        <f t="shared" si="1"/>
        <v>0.14999999999997726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265.14999999999998</v>
      </c>
      <c r="D272" s="2">
        <f>'PR-RAS'!E276</f>
        <v>284</v>
      </c>
      <c r="E272" s="2">
        <v>0</v>
      </c>
      <c r="F272" s="2">
        <v>0</v>
      </c>
      <c r="G272" s="3">
        <f t="shared" si="0"/>
        <v>225.78365000000002</v>
      </c>
      <c r="H272" s="3">
        <f t="shared" si="1"/>
        <v>0.14999999999997726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1243225.96</v>
      </c>
      <c r="D295" s="2">
        <f>'PR-RAS'!E299</f>
        <v>1465456.1900000002</v>
      </c>
      <c r="E295" s="2">
        <v>0</v>
      </c>
      <c r="F295" s="2">
        <v>0</v>
      </c>
      <c r="G295" s="3">
        <f t="shared" si="12"/>
        <v>1227196.6719599999</v>
      </c>
      <c r="H295" s="3">
        <f t="shared" si="13"/>
        <v>0.23000000021420419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44873.209999999963</v>
      </c>
      <c r="D296" s="2">
        <f>'PR-RAS'!E300</f>
        <v>0</v>
      </c>
      <c r="E296" s="2">
        <v>0</v>
      </c>
      <c r="F296" s="2">
        <v>0</v>
      </c>
      <c r="G296" s="3">
        <f t="shared" si="12"/>
        <v>13237.596949999988</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62388.250000000233</v>
      </c>
      <c r="E297" s="2">
        <v>0</v>
      </c>
      <c r="F297" s="2">
        <v>0</v>
      </c>
      <c r="G297" s="3">
        <f t="shared" si="12"/>
        <v>36933.844000000136</v>
      </c>
      <c r="H297" s="3">
        <f t="shared" si="13"/>
        <v>0.25000000023283064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29194.06</v>
      </c>
      <c r="E298" s="2">
        <v>0</v>
      </c>
      <c r="F298" s="2">
        <v>0</v>
      </c>
      <c r="G298" s="3">
        <f t="shared" si="12"/>
        <v>17341.271639999999</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1248.24</v>
      </c>
      <c r="D299" s="2">
        <f>'PR-RAS'!E303</f>
        <v>0</v>
      </c>
      <c r="E299" s="2">
        <v>0</v>
      </c>
      <c r="F299" s="2">
        <v>0</v>
      </c>
      <c r="G299" s="3">
        <f t="shared" si="12"/>
        <v>371.97551999999996</v>
      </c>
      <c r="H299" s="3">
        <f t="shared" si="13"/>
        <v>0.24000000000000909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96539.63</v>
      </c>
      <c r="E300" s="2">
        <v>0</v>
      </c>
      <c r="F300" s="2">
        <v>0</v>
      </c>
      <c r="G300" s="3">
        <f t="shared" si="12"/>
        <v>57730.69874</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427.5</v>
      </c>
      <c r="E301" s="2">
        <v>0</v>
      </c>
      <c r="F301" s="2">
        <v>0</v>
      </c>
      <c r="G301" s="3">
        <f t="shared" si="12"/>
        <v>256.5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14430.91</v>
      </c>
      <c r="D355" s="2">
        <f>'PR-RAS'!E360</f>
        <v>64750.67</v>
      </c>
      <c r="E355" s="2">
        <v>0</v>
      </c>
      <c r="F355" s="2">
        <v>0</v>
      </c>
      <c r="G355" s="3">
        <f t="shared" si="12"/>
        <v>50952.016499999998</v>
      </c>
      <c r="H355" s="3">
        <f t="shared" si="13"/>
        <v>0.42000000000189175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8180.91</v>
      </c>
      <c r="D368" s="2">
        <f>'PR-RAS'!E373</f>
        <v>5296.81</v>
      </c>
      <c r="E368" s="2">
        <v>0</v>
      </c>
      <c r="F368" s="2">
        <v>0</v>
      </c>
      <c r="G368" s="3">
        <f t="shared" si="12"/>
        <v>6890.2525099999993</v>
      </c>
      <c r="H368" s="3">
        <f t="shared" si="13"/>
        <v>0.27999999999974534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8180.91</v>
      </c>
      <c r="D388" s="2">
        <f>'PR-RAS'!E393</f>
        <v>5296.81</v>
      </c>
      <c r="E388" s="2">
        <v>0</v>
      </c>
      <c r="F388" s="2">
        <v>0</v>
      </c>
      <c r="G388" s="3">
        <f t="shared" si="12"/>
        <v>7265.7431099999994</v>
      </c>
      <c r="H388" s="3">
        <f t="shared" si="13"/>
        <v>0.27999999999974534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8180.91</v>
      </c>
      <c r="D389" s="2">
        <f>'PR-RAS'!E394</f>
        <v>5296.81</v>
      </c>
      <c r="E389" s="2">
        <v>0</v>
      </c>
      <c r="F389" s="2">
        <v>0</v>
      </c>
      <c r="G389" s="3">
        <f t="shared" si="12"/>
        <v>7284.51764</v>
      </c>
      <c r="H389" s="3">
        <f t="shared" si="13"/>
        <v>0.27999999999974534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6250</v>
      </c>
      <c r="D407" s="2">
        <f>'PR-RAS'!E412</f>
        <v>59453.86</v>
      </c>
      <c r="E407" s="2">
        <v>0</v>
      </c>
      <c r="F407" s="2">
        <v>0</v>
      </c>
      <c r="G407" s="3">
        <f t="shared" si="12"/>
        <v>50814.034320000006</v>
      </c>
      <c r="H407" s="3">
        <f t="shared" si="13"/>
        <v>0.13999999999941792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6250</v>
      </c>
      <c r="D408" s="2">
        <f>'PR-RAS'!E413</f>
        <v>59453.86</v>
      </c>
      <c r="E408" s="2">
        <v>0</v>
      </c>
      <c r="F408" s="2">
        <v>0</v>
      </c>
      <c r="G408" s="3">
        <f t="shared" si="12"/>
        <v>50939.192039999994</v>
      </c>
      <c r="H408" s="3">
        <f t="shared" si="13"/>
        <v>0.13999999999941792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14430.91</v>
      </c>
      <c r="D413" s="2">
        <f>'PR-RAS'!E418</f>
        <v>64750.67</v>
      </c>
      <c r="E413" s="2">
        <v>0</v>
      </c>
      <c r="F413" s="2">
        <v>0</v>
      </c>
      <c r="G413" s="3">
        <f t="shared" si="12"/>
        <v>59300.087</v>
      </c>
      <c r="H413" s="3">
        <f t="shared" si="13"/>
        <v>0.42000000000189175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1288099.17</v>
      </c>
      <c r="D417" s="2">
        <f>'PR-RAS'!E422</f>
        <v>1403067.94</v>
      </c>
      <c r="E417" s="2">
        <v>0</v>
      </c>
      <c r="F417" s="2">
        <v>0</v>
      </c>
      <c r="G417" s="3">
        <f t="shared" si="12"/>
        <v>1703201.7807999998</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1257656.8699999999</v>
      </c>
      <c r="D418" s="2">
        <f>'PR-RAS'!E423</f>
        <v>1530206.86</v>
      </c>
      <c r="E418" s="2">
        <v>0</v>
      </c>
      <c r="F418" s="2">
        <v>0</v>
      </c>
      <c r="G418" s="3">
        <f t="shared" si="12"/>
        <v>1800635.4360299997</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30442.300000000047</v>
      </c>
      <c r="D419" s="2">
        <f>'PR-RAS'!E424</f>
        <v>0</v>
      </c>
      <c r="E419" s="2">
        <v>0</v>
      </c>
      <c r="F419" s="2">
        <v>0</v>
      </c>
      <c r="G419" s="3">
        <f t="shared" si="12"/>
        <v>12724.881400000018</v>
      </c>
      <c r="H419" s="3">
        <f t="shared" si="13"/>
        <v>0.30000000004656613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127138.92000000016</v>
      </c>
      <c r="E420" s="2">
        <v>0</v>
      </c>
      <c r="F420" s="2">
        <v>0</v>
      </c>
      <c r="G420" s="3">
        <f t="shared" si="12"/>
        <v>106542.41496000013</v>
      </c>
      <c r="H420" s="3">
        <f t="shared" si="13"/>
        <v>7.9999999841675162E-2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29194.06</v>
      </c>
      <c r="E421" s="2">
        <v>0</v>
      </c>
      <c r="F421" s="2">
        <v>0</v>
      </c>
      <c r="G421" s="3">
        <f t="shared" si="12"/>
        <v>24523.010399999999</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1248.24</v>
      </c>
      <c r="D422" s="2">
        <f>'PR-RAS'!E427</f>
        <v>0</v>
      </c>
      <c r="E422" s="2">
        <v>0</v>
      </c>
      <c r="F422" s="2">
        <v>0</v>
      </c>
      <c r="G422" s="3">
        <f t="shared" si="12"/>
        <v>525.50904000000003</v>
      </c>
      <c r="H422" s="3">
        <f t="shared" si="13"/>
        <v>0.24000000000000909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96539.63</v>
      </c>
      <c r="E423" s="2">
        <v>0</v>
      </c>
      <c r="F423" s="2">
        <v>0</v>
      </c>
      <c r="G423" s="3">
        <f t="shared" si="12"/>
        <v>81479.447719999996</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1288099.17</v>
      </c>
      <c r="D637" s="2">
        <f>'PR-RAS'!E643</f>
        <v>1403067.94</v>
      </c>
      <c r="E637" s="2">
        <v>0</v>
      </c>
      <c r="F637" s="2">
        <v>0</v>
      </c>
      <c r="G637" s="3">
        <f t="shared" si="14"/>
        <v>2603933.4918</v>
      </c>
      <c r="H637" s="3">
        <f t="shared" si="15"/>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1257656.8699999999</v>
      </c>
      <c r="D638" s="2">
        <f>'PR-RAS'!E644</f>
        <v>1530206.86</v>
      </c>
      <c r="E638" s="2">
        <v>0</v>
      </c>
      <c r="F638" s="2">
        <v>0</v>
      </c>
      <c r="G638" s="3">
        <f t="shared" si="14"/>
        <v>2750610.9658300001</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30442.300000000047</v>
      </c>
      <c r="D639" s="2">
        <f>'PR-RAS'!E645</f>
        <v>0</v>
      </c>
      <c r="E639" s="2">
        <v>0</v>
      </c>
      <c r="F639" s="2">
        <v>0</v>
      </c>
      <c r="G639" s="3">
        <f t="shared" si="14"/>
        <v>19422.187400000032</v>
      </c>
      <c r="H639" s="3">
        <f t="shared" si="15"/>
        <v>0.30000000004656613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127138.92000000016</v>
      </c>
      <c r="E640" s="2">
        <v>0</v>
      </c>
      <c r="F640" s="2">
        <v>0</v>
      </c>
      <c r="G640" s="3">
        <f t="shared" si="14"/>
        <v>162483.53976000022</v>
      </c>
      <c r="H640" s="3">
        <f t="shared" si="15"/>
        <v>7.9999999841675162E-2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29194.06</v>
      </c>
      <c r="E641" s="2">
        <v>0</v>
      </c>
      <c r="F641" s="2">
        <v>0</v>
      </c>
      <c r="G641" s="3">
        <f t="shared" si="14"/>
        <v>37368.396800000002</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1248.24</v>
      </c>
      <c r="D642" s="2">
        <f>'PR-RAS'!E648</f>
        <v>0</v>
      </c>
      <c r="E642" s="2">
        <v>0</v>
      </c>
      <c r="F642" s="2">
        <v>0</v>
      </c>
      <c r="G642" s="3">
        <f t="shared" si="14"/>
        <v>800.12184000000002</v>
      </c>
      <c r="H642" s="3">
        <f t="shared" si="15"/>
        <v>0.24000000000000909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29194.060000000045</v>
      </c>
      <c r="D643" s="2">
        <f>'PR-RAS'!E649</f>
        <v>0</v>
      </c>
      <c r="E643" s="2">
        <v>0</v>
      </c>
      <c r="F643" s="2">
        <v>0</v>
      </c>
      <c r="G643" s="3">
        <f t="shared" si="14"/>
        <v>18742.58652000003</v>
      </c>
      <c r="H643" s="3">
        <f t="shared" si="15"/>
        <v>6.0000000044965418E-2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97944.860000000161</v>
      </c>
      <c r="E644" s="2">
        <v>0</v>
      </c>
      <c r="F644" s="2">
        <v>0</v>
      </c>
      <c r="G644" s="3">
        <f t="shared" si="14"/>
        <v>125957.08996000022</v>
      </c>
      <c r="H644" s="3">
        <f t="shared" si="15"/>
        <v>0.13999999983934686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85428.09</v>
      </c>
      <c r="D645" s="2">
        <f>'PR-RAS'!E651</f>
        <v>0</v>
      </c>
      <c r="E645" s="2">
        <v>0</v>
      </c>
      <c r="F645" s="2">
        <v>0</v>
      </c>
      <c r="G645" s="3">
        <f t="shared" si="14"/>
        <v>55015.689959999996</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965.47</v>
      </c>
      <c r="D646" s="2">
        <f>'PR-RAS'!E653</f>
        <v>31538.41</v>
      </c>
      <c r="E646" s="2">
        <v>0</v>
      </c>
      <c r="F646" s="2">
        <v>0</v>
      </c>
      <c r="G646" s="3">
        <f t="shared" si="14"/>
        <v>41307.277050000004</v>
      </c>
      <c r="H646" s="3">
        <f t="shared" si="15"/>
        <v>0.87999999999988177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91492.34</v>
      </c>
      <c r="D647" s="2">
        <f>'PR-RAS'!E654</f>
        <v>29056.54</v>
      </c>
      <c r="E647" s="2">
        <v>0</v>
      </c>
      <c r="F647" s="2">
        <v>0</v>
      </c>
      <c r="G647" s="3">
        <f t="shared" si="14"/>
        <v>96645.101319999987</v>
      </c>
      <c r="H647" s="3">
        <f t="shared" si="15"/>
        <v>0.79999999999563443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60919.4</v>
      </c>
      <c r="D648" s="2">
        <f>'PR-RAS'!E655</f>
        <v>60594.95</v>
      </c>
      <c r="E648" s="2">
        <v>0</v>
      </c>
      <c r="F648" s="2">
        <v>0</v>
      </c>
      <c r="G648" s="3">
        <f t="shared" si="14"/>
        <v>117824.71709999999</v>
      </c>
      <c r="H648" s="3">
        <f t="shared" si="15"/>
        <v>0.45000000000436557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31538.409999999996</v>
      </c>
      <c r="D649" s="2">
        <f>'PR-RAS'!E656</f>
        <v>0</v>
      </c>
      <c r="E649" s="2">
        <v>0</v>
      </c>
      <c r="F649" s="2">
        <v>0</v>
      </c>
      <c r="G649" s="3">
        <f t="shared" si="14"/>
        <v>20436.889679999997</v>
      </c>
      <c r="H649" s="3">
        <f t="shared" si="15"/>
        <v>0.4099999999962165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52</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26</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1039559.83</v>
      </c>
      <c r="D676" s="2">
        <f>'PR-RAS'!E683</f>
        <v>1122598.08</v>
      </c>
      <c r="E676" s="2">
        <v>0</v>
      </c>
      <c r="F676" s="2">
        <v>0</v>
      </c>
      <c r="G676" s="3">
        <f t="shared" si="14"/>
        <v>2217210.2932500001</v>
      </c>
      <c r="H676" s="3">
        <f t="shared" si="15"/>
        <v>0.25000000011641532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49587.55</v>
      </c>
      <c r="D677" s="2">
        <f>'PR-RAS'!E684</f>
        <v>13472.06</v>
      </c>
      <c r="E677" s="2">
        <v>0</v>
      </c>
      <c r="F677" s="2">
        <v>0</v>
      </c>
      <c r="G677" s="3">
        <f t="shared" si="14"/>
        <v>51735.408920000002</v>
      </c>
      <c r="H677" s="3">
        <f t="shared" si="15"/>
        <v>0.5099999999965803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7779.17</v>
      </c>
      <c r="D678" s="2">
        <f>'PR-RAS'!E685</f>
        <v>8137.55</v>
      </c>
      <c r="E678" s="2">
        <v>0</v>
      </c>
      <c r="F678" s="2">
        <v>0</v>
      </c>
      <c r="G678" s="3">
        <f t="shared" si="14"/>
        <v>16284.740790000002</v>
      </c>
      <c r="H678" s="3">
        <f t="shared" si="15"/>
        <v>0.61999999999989086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4927.54</v>
      </c>
      <c r="E725" s="2">
        <v>0</v>
      </c>
      <c r="F725" s="2">
        <v>0</v>
      </c>
      <c r="G725" s="3">
        <f t="shared" si="14"/>
        <v>7135.0779199999997</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69526.2</v>
      </c>
      <c r="D727" s="2">
        <f>'PR-RAS'!E734</f>
        <v>63964.89</v>
      </c>
      <c r="E727" s="2">
        <v>0</v>
      </c>
      <c r="F727" s="2">
        <v>0</v>
      </c>
      <c r="G727" s="3">
        <f t="shared" si="14"/>
        <v>143353.04147999999</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1777.03</v>
      </c>
      <c r="D729" s="2">
        <f>'PR-RAS'!E736</f>
        <v>1532.56</v>
      </c>
      <c r="E729" s="2">
        <v>0</v>
      </c>
      <c r="F729" s="2">
        <v>0</v>
      </c>
      <c r="G729" s="3">
        <f t="shared" si="14"/>
        <v>3525.0851999999995</v>
      </c>
      <c r="H729" s="3">
        <f t="shared" si="15"/>
        <v>0.47000000000002728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3821.72</v>
      </c>
      <c r="D731" s="2">
        <f>'PR-RAS'!E738</f>
        <v>2222.29</v>
      </c>
      <c r="E731" s="2">
        <v>0</v>
      </c>
      <c r="F731" s="2">
        <v>0</v>
      </c>
      <c r="G731" s="3">
        <f t="shared" si="14"/>
        <v>6034.3989999999994</v>
      </c>
      <c r="H731" s="3">
        <f t="shared" si="15"/>
        <v>0.57000000000016371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640</v>
      </c>
      <c r="D735" s="2">
        <f>'PR-RAS'!E742</f>
        <v>0</v>
      </c>
      <c r="E735" s="2">
        <v>0</v>
      </c>
      <c r="F735" s="2">
        <v>0</v>
      </c>
      <c r="G735" s="3">
        <f t="shared" si="14"/>
        <v>469.76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7309.49</v>
      </c>
      <c r="D836" s="2">
        <f>'PR-RAS'!E843</f>
        <v>7683.56</v>
      </c>
      <c r="E836" s="2">
        <v>0</v>
      </c>
      <c r="F836" s="2">
        <v>0</v>
      </c>
      <c r="G836" s="3">
        <f t="shared" si="14"/>
        <v>18934.969349999999</v>
      </c>
      <c r="H836" s="3">
        <f t="shared" si="15"/>
        <v>0.92999999999938154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3141.03</v>
      </c>
      <c r="E848" s="2">
        <v>0</v>
      </c>
      <c r="F848" s="2">
        <v>0</v>
      </c>
      <c r="G848" s="3">
        <f t="shared" si="34"/>
        <v>5320.9048199999997</v>
      </c>
      <c r="H848" s="3">
        <f t="shared" si="35"/>
        <v>3.0000000000200089E-2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2211881.17</v>
      </c>
      <c r="D1011" s="7">
        <f>BILANCA!E6</f>
        <v>2178154.4</v>
      </c>
      <c r="E1011" s="7">
        <v>0</v>
      </c>
      <c r="F1011" s="7">
        <v>0</v>
      </c>
      <c r="G1011" s="8">
        <f t="shared" ref="G1011:G1306" si="38">B1011/1000*C1011+B1011/500*D1011</f>
        <v>6568.1899699999994</v>
      </c>
      <c r="H1011" s="8">
        <f t="shared" si="35"/>
        <v>0.56999999983236194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2094900.68</v>
      </c>
      <c r="D1012" s="2">
        <f>BILANCA!E7</f>
        <v>2079638.64</v>
      </c>
      <c r="E1012" s="2">
        <v>0</v>
      </c>
      <c r="F1012" s="2">
        <v>0</v>
      </c>
      <c r="G1012" s="3">
        <f t="shared" si="38"/>
        <v>12508.355920000002</v>
      </c>
      <c r="H1012" s="3">
        <f t="shared" si="35"/>
        <v>0.68000000016763806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201304.28000000003</v>
      </c>
      <c r="D1013" s="2">
        <f>BILANCA!E8</f>
        <v>201304.28000000003</v>
      </c>
      <c r="E1013" s="2">
        <v>0</v>
      </c>
      <c r="F1013" s="2">
        <v>0</v>
      </c>
      <c r="G1013" s="3">
        <f t="shared" si="38"/>
        <v>1811.7385200000003</v>
      </c>
      <c r="H1013" s="3">
        <f t="shared" si="35"/>
        <v>0.56000000005587935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200952.67</v>
      </c>
      <c r="D1014" s="2">
        <f>BILANCA!E9</f>
        <v>200952.67</v>
      </c>
      <c r="E1014" s="2">
        <v>0</v>
      </c>
      <c r="F1014" s="2">
        <v>0</v>
      </c>
      <c r="G1014" s="3">
        <f t="shared" si="38"/>
        <v>2411.4320400000001</v>
      </c>
      <c r="H1014" s="3">
        <f t="shared" si="35"/>
        <v>0.65999999997438863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830.66</v>
      </c>
      <c r="D1015" s="2">
        <f>BILANCA!E10</f>
        <v>830.66</v>
      </c>
      <c r="E1015" s="2">
        <v>0</v>
      </c>
      <c r="F1015" s="2">
        <v>0</v>
      </c>
      <c r="G1015" s="3">
        <f t="shared" si="38"/>
        <v>12.459899999999999</v>
      </c>
      <c r="H1015" s="3">
        <f t="shared" si="35"/>
        <v>0.68000000000006366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479.05</v>
      </c>
      <c r="D1016" s="2">
        <f>BILANCA!E11</f>
        <v>479.05</v>
      </c>
      <c r="E1016" s="2">
        <v>0</v>
      </c>
      <c r="F1016" s="2">
        <v>0</v>
      </c>
      <c r="G1016" s="3">
        <f t="shared" si="38"/>
        <v>8.6229000000000013</v>
      </c>
      <c r="H1016" s="3">
        <f t="shared" si="35"/>
        <v>0.10000000000002274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1893596.4</v>
      </c>
      <c r="D1017" s="2">
        <f>BILANCA!E12</f>
        <v>1878334.3599999999</v>
      </c>
      <c r="E1017" s="2">
        <v>0</v>
      </c>
      <c r="F1017" s="2">
        <v>0</v>
      </c>
      <c r="G1017" s="3">
        <f t="shared" si="38"/>
        <v>39551.855839999997</v>
      </c>
      <c r="H1017" s="3">
        <f t="shared" si="35"/>
        <v>0.75999999977648258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1804101.14</v>
      </c>
      <c r="D1018" s="2">
        <f>BILANCA!E13</f>
        <v>1831989.2999999998</v>
      </c>
      <c r="E1018" s="2">
        <v>0</v>
      </c>
      <c r="F1018" s="2">
        <v>0</v>
      </c>
      <c r="G1018" s="3">
        <f t="shared" si="38"/>
        <v>43744.637920000001</v>
      </c>
      <c r="H1018" s="3">
        <f t="shared" si="35"/>
        <v>0.43999999971129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2465802.65</v>
      </c>
      <c r="D1020" s="2">
        <f>BILANCA!E15</f>
        <v>2525256.5099999998</v>
      </c>
      <c r="E1020" s="2">
        <v>0</v>
      </c>
      <c r="F1020" s="2">
        <v>0</v>
      </c>
      <c r="G1020" s="3">
        <f t="shared" si="38"/>
        <v>75163.156699999992</v>
      </c>
      <c r="H1020" s="3">
        <f t="shared" si="35"/>
        <v>0.84000000031664968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661701.51</v>
      </c>
      <c r="D1023" s="2">
        <f>BILANCA!E18</f>
        <v>693267.21</v>
      </c>
      <c r="E1023" s="2">
        <v>0</v>
      </c>
      <c r="F1023" s="2">
        <v>0</v>
      </c>
      <c r="G1023" s="3">
        <f t="shared" si="38"/>
        <v>26627.067089999997</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50702.560000000027</v>
      </c>
      <c r="D1024" s="2">
        <f>BILANCA!E19</f>
        <v>15700.410000000033</v>
      </c>
      <c r="E1024" s="2">
        <v>0</v>
      </c>
      <c r="F1024" s="2">
        <v>0</v>
      </c>
      <c r="G1024" s="3">
        <f t="shared" si="38"/>
        <v>1149.4473200000014</v>
      </c>
      <c r="H1024" s="3">
        <f t="shared" si="35"/>
        <v>0.85000000000582077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162899.41</v>
      </c>
      <c r="D1025" s="2">
        <f>BILANCA!E20</f>
        <v>162899.41</v>
      </c>
      <c r="E1025" s="2">
        <v>0</v>
      </c>
      <c r="F1025" s="2">
        <v>0</v>
      </c>
      <c r="G1025" s="3">
        <f t="shared" si="38"/>
        <v>7330.4734499999995</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3113.98</v>
      </c>
      <c r="D1027" s="2">
        <f>BILANCA!E22</f>
        <v>3113.98</v>
      </c>
      <c r="E1027" s="2">
        <v>0</v>
      </c>
      <c r="F1027" s="2">
        <v>0</v>
      </c>
      <c r="G1027" s="3">
        <f t="shared" si="38"/>
        <v>158.81298000000001</v>
      </c>
      <c r="H1027" s="3">
        <f t="shared" si="35"/>
        <v>3.999999999996362E-2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23946.23</v>
      </c>
      <c r="D1030" s="2">
        <f>BILANCA!E25</f>
        <v>23946.23</v>
      </c>
      <c r="E1030" s="2">
        <v>0</v>
      </c>
      <c r="F1030" s="2">
        <v>0</v>
      </c>
      <c r="G1030" s="3">
        <f t="shared" si="38"/>
        <v>1436.7737999999999</v>
      </c>
      <c r="H1030" s="3">
        <f t="shared" si="35"/>
        <v>0.45999999999912689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90057.61</v>
      </c>
      <c r="D1031" s="2">
        <f>BILANCA!E26</f>
        <v>90057.61</v>
      </c>
      <c r="E1031" s="2">
        <v>0</v>
      </c>
      <c r="F1031" s="2">
        <v>0</v>
      </c>
      <c r="G1031" s="3">
        <f t="shared" si="38"/>
        <v>5673.62943</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229314.67</v>
      </c>
      <c r="D1033" s="2">
        <f>BILANCA!E28</f>
        <v>264316.82</v>
      </c>
      <c r="E1033" s="2">
        <v>0</v>
      </c>
      <c r="F1033" s="2">
        <v>0</v>
      </c>
      <c r="G1033" s="3">
        <f t="shared" si="38"/>
        <v>17432.811130000002</v>
      </c>
      <c r="H1033" s="3">
        <f t="shared" si="35"/>
        <v>0.5099999999802094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26478.2</v>
      </c>
      <c r="D1035" s="2">
        <f>BILANCA!E30</f>
        <v>26478.2</v>
      </c>
      <c r="E1035" s="2">
        <v>0</v>
      </c>
      <c r="F1035" s="2">
        <v>0</v>
      </c>
      <c r="G1035" s="3">
        <f t="shared" si="38"/>
        <v>1985.8650000000002</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26478.2</v>
      </c>
      <c r="D1039" s="2">
        <f>BILANCA!E34</f>
        <v>26478.2</v>
      </c>
      <c r="E1039" s="2">
        <v>0</v>
      </c>
      <c r="F1039" s="2">
        <v>0</v>
      </c>
      <c r="G1039" s="3">
        <f t="shared" si="38"/>
        <v>2303.6034000000004</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38792.699999999997</v>
      </c>
      <c r="D1040" s="2">
        <f>BILANCA!E35</f>
        <v>30644.649999999994</v>
      </c>
      <c r="E1040" s="2">
        <v>0</v>
      </c>
      <c r="F1040" s="2">
        <v>0</v>
      </c>
      <c r="G1040" s="3">
        <f t="shared" si="38"/>
        <v>3002.4599999999996</v>
      </c>
      <c r="H1040" s="3">
        <f t="shared" si="35"/>
        <v>0.65000000000873115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61927.53</v>
      </c>
      <c r="D1041" s="2">
        <f>BILANCA!E36</f>
        <v>67224.34</v>
      </c>
      <c r="E1041" s="2">
        <v>0</v>
      </c>
      <c r="F1041" s="2">
        <v>0</v>
      </c>
      <c r="G1041" s="3">
        <f t="shared" si="38"/>
        <v>6087.6625099999992</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23134.83</v>
      </c>
      <c r="D1045" s="2">
        <f>BILANCA!E40</f>
        <v>36579.69</v>
      </c>
      <c r="E1045" s="2">
        <v>0</v>
      </c>
      <c r="F1045" s="2">
        <v>0</v>
      </c>
      <c r="G1045" s="3">
        <f t="shared" si="38"/>
        <v>3370.2973500000007</v>
      </c>
      <c r="H1045" s="3">
        <f t="shared" si="35"/>
        <v>0.47999999999592546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38201.21</v>
      </c>
      <c r="D1059" s="2">
        <f>BILANCA!E54</f>
        <v>43895.15</v>
      </c>
      <c r="E1059" s="2">
        <v>0</v>
      </c>
      <c r="F1059" s="2">
        <v>0</v>
      </c>
      <c r="G1059" s="3">
        <f t="shared" si="38"/>
        <v>6173.583990000001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38201.21</v>
      </c>
      <c r="D1060" s="2">
        <f>BILANCA!E55</f>
        <v>43895.15</v>
      </c>
      <c r="E1060" s="2">
        <v>0</v>
      </c>
      <c r="F1060" s="2">
        <v>0</v>
      </c>
      <c r="G1060" s="3">
        <f t="shared" si="38"/>
        <v>6299.5755000000008</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116980.48999999999</v>
      </c>
      <c r="D1074" s="2">
        <f>BILANCA!E69</f>
        <v>98515.76</v>
      </c>
      <c r="E1074" s="2">
        <v>0</v>
      </c>
      <c r="F1074" s="2">
        <v>0</v>
      </c>
      <c r="G1074" s="3">
        <f t="shared" si="38"/>
        <v>20096.768639999998</v>
      </c>
      <c r="H1074" s="3">
        <f t="shared" si="35"/>
        <v>0.72999999999592546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31538.41</v>
      </c>
      <c r="D1075" s="2">
        <f>BILANCA!E70</f>
        <v>0</v>
      </c>
      <c r="E1075" s="2">
        <v>0</v>
      </c>
      <c r="F1075" s="2">
        <v>0</v>
      </c>
      <c r="G1075" s="3">
        <f t="shared" si="38"/>
        <v>2049.99665</v>
      </c>
      <c r="H1075" s="3">
        <f t="shared" si="35"/>
        <v>0.40999999999985448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31538.41</v>
      </c>
      <c r="D1076" s="2">
        <f>BILANCA!E71</f>
        <v>0</v>
      </c>
      <c r="E1076" s="2">
        <v>0</v>
      </c>
      <c r="F1076" s="2">
        <v>0</v>
      </c>
      <c r="G1076" s="3">
        <f t="shared" si="38"/>
        <v>2081.5350600000002</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31538.41</v>
      </c>
      <c r="D1078" s="2">
        <f>BILANCA!E73</f>
        <v>0</v>
      </c>
      <c r="E1078" s="2">
        <v>0</v>
      </c>
      <c r="F1078" s="2">
        <v>0</v>
      </c>
      <c r="G1078" s="3">
        <f t="shared" si="38"/>
        <v>2144.6118799999999</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13.99</v>
      </c>
      <c r="D1087" s="2">
        <f>BILANCA!E82</f>
        <v>58.15</v>
      </c>
      <c r="E1087" s="2">
        <v>0</v>
      </c>
      <c r="F1087" s="2">
        <v>0</v>
      </c>
      <c r="G1087" s="3">
        <f t="shared" si="38"/>
        <v>10.03233</v>
      </c>
      <c r="H1087" s="3">
        <f t="shared" si="35"/>
        <v>0.15999999999999837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13.99</v>
      </c>
      <c r="D1092" s="2">
        <f>BILANCA!E87</f>
        <v>58.15</v>
      </c>
      <c r="E1092" s="2">
        <v>0</v>
      </c>
      <c r="F1092" s="2">
        <v>0</v>
      </c>
      <c r="G1092" s="3">
        <f t="shared" si="38"/>
        <v>10.68378</v>
      </c>
      <c r="H1092" s="3">
        <f t="shared" si="35"/>
        <v>0.15999999999999837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98457.61</v>
      </c>
      <c r="E1152" s="2">
        <v>0</v>
      </c>
      <c r="F1152" s="2">
        <v>0</v>
      </c>
      <c r="G1152" s="3">
        <f t="shared" si="38"/>
        <v>27961.961239999997</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96112.13</v>
      </c>
      <c r="E1155" s="2">
        <v>0</v>
      </c>
      <c r="F1155" s="2">
        <v>0</v>
      </c>
      <c r="G1155" s="3">
        <f t="shared" si="38"/>
        <v>27872.5177</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96112.13</v>
      </c>
      <c r="E1161" s="2">
        <v>0</v>
      </c>
      <c r="F1161" s="2">
        <v>0</v>
      </c>
      <c r="G1161" s="3">
        <f t="shared" si="38"/>
        <v>29025.863260000002</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427.5</v>
      </c>
      <c r="E1166" s="2">
        <v>0</v>
      </c>
      <c r="F1166" s="2">
        <v>0</v>
      </c>
      <c r="G1166" s="3">
        <f t="shared" si="38"/>
        <v>133.38</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1917.98</v>
      </c>
      <c r="E1167" s="2">
        <v>0</v>
      </c>
      <c r="F1167" s="2">
        <v>0</v>
      </c>
      <c r="G1167" s="3">
        <f t="shared" si="38"/>
        <v>602.24572000000001</v>
      </c>
      <c r="H1167" s="3">
        <f t="shared" si="41"/>
        <v>1.999999999998181E-2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85428.09</v>
      </c>
      <c r="D1176" s="2">
        <f>BILANCA!E171</f>
        <v>0</v>
      </c>
      <c r="E1176" s="2">
        <v>0</v>
      </c>
      <c r="F1176" s="2">
        <v>0</v>
      </c>
      <c r="G1176" s="3">
        <f t="shared" si="38"/>
        <v>14181.06294</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85428.09</v>
      </c>
      <c r="D1179" s="2">
        <f>BILANCA!E174</f>
        <v>0</v>
      </c>
      <c r="E1179" s="2">
        <v>0</v>
      </c>
      <c r="F1179" s="2">
        <v>0</v>
      </c>
      <c r="G1179" s="3">
        <f t="shared" si="38"/>
        <v>14437.34721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2211881.17</v>
      </c>
      <c r="D1180" s="2">
        <f>BILANCA!E176</f>
        <v>2178154.4</v>
      </c>
      <c r="E1180" s="2">
        <v>0</v>
      </c>
      <c r="F1180" s="2">
        <v>0</v>
      </c>
      <c r="G1180" s="3">
        <f t="shared" si="38"/>
        <v>1116592.2949000001</v>
      </c>
      <c r="H1180" s="3">
        <f t="shared" si="41"/>
        <v>0.56999999983236194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85474.54</v>
      </c>
      <c r="D1181" s="2">
        <f>BILANCA!E177</f>
        <v>99920.99</v>
      </c>
      <c r="E1181" s="2">
        <v>0</v>
      </c>
      <c r="F1181" s="2">
        <v>0</v>
      </c>
      <c r="G1181" s="3">
        <f t="shared" si="38"/>
        <v>48789.124920000002</v>
      </c>
      <c r="H1181" s="3">
        <f t="shared" si="41"/>
        <v>0.47000000000116415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85474.54</v>
      </c>
      <c r="D1182" s="2">
        <f>BILANCA!E178</f>
        <v>99889.89</v>
      </c>
      <c r="E1182" s="2">
        <v>0</v>
      </c>
      <c r="F1182" s="2">
        <v>0</v>
      </c>
      <c r="G1182" s="3">
        <f t="shared" si="38"/>
        <v>49063.743040000001</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79647.789999999994</v>
      </c>
      <c r="D1183" s="2">
        <f>BILANCA!E179</f>
        <v>94473.53</v>
      </c>
      <c r="E1183" s="2">
        <v>0</v>
      </c>
      <c r="F1183" s="2">
        <v>0</v>
      </c>
      <c r="G1183" s="3">
        <f t="shared" si="38"/>
        <v>46466.909049999995</v>
      </c>
      <c r="H1183" s="3">
        <f t="shared" si="41"/>
        <v>0.680000000007567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5826.75</v>
      </c>
      <c r="D1184" s="2">
        <f>BILANCA!E180</f>
        <v>5416.36</v>
      </c>
      <c r="E1184" s="2">
        <v>0</v>
      </c>
      <c r="F1184" s="2">
        <v>0</v>
      </c>
      <c r="G1184" s="3">
        <f t="shared" si="38"/>
        <v>2898.7477799999997</v>
      </c>
      <c r="H1184" s="3">
        <f t="shared" si="41"/>
        <v>0.60999999999967258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31.1</v>
      </c>
      <c r="E1251" s="2">
        <v>0</v>
      </c>
      <c r="F1251" s="2">
        <v>0</v>
      </c>
      <c r="G1251" s="3">
        <f>B1251/1000*C1251+B1251/500*D1251</f>
        <v>14.9902</v>
      </c>
      <c r="H1251" s="3">
        <f>ABS(C1251-ROUND(C1251,0))+ABS(D1251-ROUND(D1251,0))</f>
        <v>0.10000000000000142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2126406.63</v>
      </c>
      <c r="D1255" s="2">
        <f>BILANCA!E251</f>
        <v>2078233.4099999997</v>
      </c>
      <c r="E1255" s="2">
        <v>0</v>
      </c>
      <c r="F1255" s="2">
        <v>0</v>
      </c>
      <c r="G1255" s="3">
        <f t="shared" si="38"/>
        <v>1539303.9952499997</v>
      </c>
      <c r="H1255" s="3">
        <f t="shared" si="41"/>
        <v>0.77999999979510903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2097212.5699999998</v>
      </c>
      <c r="D1256" s="2">
        <f>BILANCA!E252</f>
        <v>2079638.64</v>
      </c>
      <c r="E1256" s="2">
        <v>0</v>
      </c>
      <c r="F1256" s="2">
        <v>0</v>
      </c>
      <c r="G1256" s="3">
        <f t="shared" si="38"/>
        <v>1539096.5030999999</v>
      </c>
      <c r="H1256" s="3">
        <f t="shared" si="41"/>
        <v>0.79000000027008355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2097212.5699999998</v>
      </c>
      <c r="D1257" s="2">
        <f>BILANCA!E253</f>
        <v>2079638.64</v>
      </c>
      <c r="E1257" s="2">
        <v>0</v>
      </c>
      <c r="F1257" s="2">
        <v>0</v>
      </c>
      <c r="G1257" s="3">
        <f t="shared" si="38"/>
        <v>1545352.9929499999</v>
      </c>
      <c r="H1257" s="3">
        <f t="shared" si="41"/>
        <v>0.79000000027008355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29194.06</v>
      </c>
      <c r="D1259" s="2">
        <f>BILANCA!E255</f>
        <v>-97944.86</v>
      </c>
      <c r="E1259" s="2">
        <v>0</v>
      </c>
      <c r="F1259" s="2">
        <v>0</v>
      </c>
      <c r="G1259" s="3">
        <f t="shared" si="38"/>
        <v>-41507.219340000003</v>
      </c>
      <c r="H1259" s="3">
        <f t="shared" si="41"/>
        <v>0.2000000000007276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29194.06</v>
      </c>
      <c r="D1260" s="2">
        <f>BILANCA!E256</f>
        <v>0</v>
      </c>
      <c r="E1260" s="2">
        <v>0</v>
      </c>
      <c r="F1260" s="2">
        <v>0</v>
      </c>
      <c r="G1260" s="3">
        <f t="shared" si="38"/>
        <v>7298.5150000000003</v>
      </c>
      <c r="H1260" s="3">
        <f t="shared" si="41"/>
        <v>6.0000000001309672E-2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29194.06</v>
      </c>
      <c r="D1261" s="2">
        <f>BILANCA!E257</f>
        <v>0</v>
      </c>
      <c r="E1261" s="2">
        <v>0</v>
      </c>
      <c r="F1261" s="2">
        <v>0</v>
      </c>
      <c r="G1261" s="3">
        <f t="shared" si="38"/>
        <v>7327.7090600000001</v>
      </c>
      <c r="H1261" s="3">
        <f t="shared" si="41"/>
        <v>6.0000000001309672E-2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97944.86</v>
      </c>
      <c r="E1264" s="2">
        <v>0</v>
      </c>
      <c r="F1264" s="2">
        <v>0</v>
      </c>
      <c r="G1264" s="3">
        <f t="shared" si="38"/>
        <v>49755.988880000004</v>
      </c>
      <c r="H1264" s="3">
        <f t="shared" si="41"/>
        <v>0.13999999999941792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97944.86</v>
      </c>
      <c r="E1265" s="2">
        <v>0</v>
      </c>
      <c r="F1265" s="2">
        <v>0</v>
      </c>
      <c r="G1265" s="3">
        <f t="shared" si="38"/>
        <v>49951.878600000004</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96539.63</v>
      </c>
      <c r="E1278" s="2">
        <v>0</v>
      </c>
      <c r="F1278" s="2">
        <v>0</v>
      </c>
      <c r="G1278" s="3">
        <f t="shared" si="38"/>
        <v>51745.241680000006</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96112.13</v>
      </c>
      <c r="E1281" s="2">
        <v>0</v>
      </c>
      <c r="F1281" s="2">
        <v>0</v>
      </c>
      <c r="G1281" s="3">
        <f t="shared" si="48"/>
        <v>52092.774460000008</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96112.13</v>
      </c>
      <c r="E1287" s="2">
        <v>0</v>
      </c>
      <c r="F1287" s="2">
        <v>0</v>
      </c>
      <c r="G1287" s="3">
        <f t="shared" si="48"/>
        <v>53246.120020000009</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427.5</v>
      </c>
      <c r="E1292" s="2">
        <v>0</v>
      </c>
      <c r="F1292" s="2">
        <v>0</v>
      </c>
      <c r="G1292" s="3">
        <f t="shared" si="48"/>
        <v>241.10999999999999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98457.61</v>
      </c>
      <c r="E1306" s="2">
        <v>0</v>
      </c>
      <c r="F1306" s="2">
        <v>0</v>
      </c>
      <c r="G1306" s="3">
        <f t="shared" si="38"/>
        <v>58286.905119999996</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58.15</v>
      </c>
      <c r="E1311" s="2">
        <v>0</v>
      </c>
      <c r="F1311" s="2">
        <v>0</v>
      </c>
      <c r="G1311" s="3">
        <f t="shared" si="52"/>
        <v>35.006299999999996</v>
      </c>
      <c r="H1311" s="3">
        <f t="shared" si="41"/>
        <v>0.14999999999999858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13.99</v>
      </c>
      <c r="D1312" s="2">
        <f>BILANCA!E309</f>
        <v>0</v>
      </c>
      <c r="E1312" s="2">
        <v>0</v>
      </c>
      <c r="F1312" s="2">
        <v>0</v>
      </c>
      <c r="G1312" s="3">
        <f t="shared" si="52"/>
        <v>4.2249799999999995</v>
      </c>
      <c r="H1312" s="3">
        <f t="shared" si="41"/>
        <v>9.9999999999997868E-3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1917.98</v>
      </c>
      <c r="E1338" s="2">
        <v>0</v>
      </c>
      <c r="F1338" s="2">
        <v>0</v>
      </c>
      <c r="G1338" s="3">
        <f t="shared" si="52"/>
        <v>1258.19488</v>
      </c>
      <c r="H1338" s="3">
        <f t="shared" si="41"/>
        <v>1.999999999998181E-2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85474.54</v>
      </c>
      <c r="D1340" s="2">
        <f>BILANCA!E337</f>
        <v>99889.89</v>
      </c>
      <c r="E1340" s="2">
        <v>0</v>
      </c>
      <c r="F1340" s="2">
        <v>0</v>
      </c>
      <c r="G1340" s="3">
        <f t="shared" si="52"/>
        <v>94133.925600000017</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31.1</v>
      </c>
      <c r="E1383" s="2">
        <v>0</v>
      </c>
      <c r="F1383" s="2">
        <v>0</v>
      </c>
      <c r="G1383" s="3">
        <f t="shared" si="59"/>
        <v>23.200600000000001</v>
      </c>
      <c r="H1383" s="3">
        <f t="shared" si="60"/>
        <v>0.10000000000000142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1257656.8700000001</v>
      </c>
      <c r="D1510" s="2">
        <f>'RAS-funkcijski'!E114</f>
        <v>1530206.8599999999</v>
      </c>
      <c r="E1510" s="2">
        <v>0</v>
      </c>
      <c r="F1510" s="2">
        <v>0</v>
      </c>
      <c r="G1510" s="3">
        <f t="shared" si="52"/>
        <v>474987.76489999995</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1220646.57</v>
      </c>
      <c r="D1511" s="2">
        <f>'RAS-funkcijski'!E115</f>
        <v>1406955.88</v>
      </c>
      <c r="E1511" s="2">
        <v>0</v>
      </c>
      <c r="F1511" s="2">
        <v>0</v>
      </c>
      <c r="G1511" s="3">
        <f t="shared" si="52"/>
        <v>447835.97462999995</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1220646.57</v>
      </c>
      <c r="D1513" s="2">
        <f>'RAS-funkcijski'!E117</f>
        <v>1406955.88</v>
      </c>
      <c r="E1513" s="2">
        <v>0</v>
      </c>
      <c r="F1513" s="2">
        <v>0</v>
      </c>
      <c r="G1513" s="3">
        <f t="shared" si="52"/>
        <v>455905.09129000001</v>
      </c>
      <c r="H1513" s="3">
        <f t="shared" si="63"/>
        <v>0.55000000004656613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37010.300000000003</v>
      </c>
      <c r="D1522" s="2">
        <f>'RAS-funkcijski'!E126</f>
        <v>123250.98</v>
      </c>
      <c r="E1522" s="2">
        <v>0</v>
      </c>
      <c r="F1522" s="2">
        <v>0</v>
      </c>
      <c r="G1522" s="3">
        <f t="shared" si="52"/>
        <v>34588.495719999999</v>
      </c>
      <c r="H1522" s="3">
        <f t="shared" si="63"/>
        <v>0.32000000000698492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1257656.8700000001</v>
      </c>
      <c r="D1537" s="14">
        <f>'RAS-funkcijski'!E141</f>
        <v>1530206.8599999999</v>
      </c>
      <c r="E1537" s="14">
        <v>0</v>
      </c>
      <c r="F1537" s="14">
        <v>0</v>
      </c>
      <c r="G1537" s="15">
        <f t="shared" si="52"/>
        <v>591575.67082999996</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80012.710000000006</v>
      </c>
      <c r="E1538" s="7">
        <v>0</v>
      </c>
      <c r="F1538" s="7">
        <v>0</v>
      </c>
      <c r="G1538" s="8">
        <f t="shared" si="52"/>
        <v>160.02542000000003</v>
      </c>
      <c r="H1538" s="8">
        <f t="shared" si="63"/>
        <v>0.28999999999359716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80012.710000000006</v>
      </c>
      <c r="E1539" s="2">
        <v>0</v>
      </c>
      <c r="F1539" s="2">
        <v>0</v>
      </c>
      <c r="G1539" s="3">
        <f t="shared" si="52"/>
        <v>320.05084000000005</v>
      </c>
      <c r="H1539" s="3">
        <f t="shared" si="63"/>
        <v>0.28999999999359716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80012.710000000006</v>
      </c>
      <c r="E1540" s="2">
        <v>0</v>
      </c>
      <c r="F1540" s="2">
        <v>0</v>
      </c>
      <c r="G1540" s="3">
        <f t="shared" si="52"/>
        <v>480.07626000000005</v>
      </c>
      <c r="H1540" s="3">
        <f t="shared" si="63"/>
        <v>0.28999999999359716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80012.710000000006</v>
      </c>
      <c r="E1542" s="2">
        <v>0</v>
      </c>
      <c r="F1542" s="2">
        <v>0</v>
      </c>
      <c r="G1542" s="3">
        <f t="shared" si="52"/>
        <v>800.12710000000004</v>
      </c>
      <c r="H1542" s="3">
        <f t="shared" si="63"/>
        <v>0.28999999999359716</v>
      </c>
      <c r="I1542" s="11">
        <f t="shared" si="64"/>
        <v>232.03685899487692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85474.54</v>
      </c>
      <c r="D1582" s="7"/>
      <c r="E1582" s="7">
        <v>0</v>
      </c>
      <c r="F1582" s="7">
        <v>0</v>
      </c>
      <c r="G1582" s="8">
        <f t="shared" ref="G1582:G1686" si="70">B1582/1000*C1582</f>
        <v>85.47453999999999</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1444968.51</v>
      </c>
      <c r="D1583" s="2">
        <v>0</v>
      </c>
      <c r="E1583" s="2">
        <v>0</v>
      </c>
      <c r="F1583" s="2">
        <v>0</v>
      </c>
      <c r="G1583" s="3">
        <f t="shared" si="70"/>
        <v>2889.9370200000003</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104.57</v>
      </c>
      <c r="D1584" s="2">
        <v>0</v>
      </c>
      <c r="E1584" s="2">
        <v>0</v>
      </c>
      <c r="F1584" s="2">
        <v>0</v>
      </c>
      <c r="G1584" s="3">
        <f t="shared" si="70"/>
        <v>0.31370999999999999</v>
      </c>
      <c r="H1584" s="3">
        <f t="shared" si="71"/>
        <v>0.43000000000000682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1380113.27</v>
      </c>
      <c r="D1585" s="2">
        <v>0</v>
      </c>
      <c r="E1585" s="2">
        <v>0</v>
      </c>
      <c r="F1585" s="2">
        <v>0</v>
      </c>
      <c r="G1585" s="3">
        <f t="shared" si="70"/>
        <v>5520.4530800000002</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1081946.69</v>
      </c>
      <c r="D1586" s="2">
        <v>0</v>
      </c>
      <c r="E1586" s="2">
        <v>0</v>
      </c>
      <c r="F1586" s="2">
        <v>0</v>
      </c>
      <c r="G1586" s="3">
        <f t="shared" si="70"/>
        <v>5409.7334499999997</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286786.40999999997</v>
      </c>
      <c r="D1587" s="2">
        <v>0</v>
      </c>
      <c r="E1587" s="2">
        <v>0</v>
      </c>
      <c r="F1587" s="2">
        <v>0</v>
      </c>
      <c r="G1587" s="3">
        <f t="shared" si="70"/>
        <v>1720.7184599999998</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271.58</v>
      </c>
      <c r="D1588" s="2">
        <v>0</v>
      </c>
      <c r="E1588" s="2">
        <v>0</v>
      </c>
      <c r="F1588" s="2">
        <v>0</v>
      </c>
      <c r="G1588" s="3">
        <f t="shared" si="70"/>
        <v>1.90106</v>
      </c>
      <c r="H1588" s="3">
        <f t="shared" si="71"/>
        <v>0.42000000000001592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10824.59</v>
      </c>
      <c r="D1591" s="2">
        <v>0</v>
      </c>
      <c r="E1591" s="2">
        <v>0</v>
      </c>
      <c r="F1591" s="2">
        <v>0</v>
      </c>
      <c r="G1591" s="3">
        <f t="shared" si="70"/>
        <v>108.24590000000001</v>
      </c>
      <c r="H1591" s="3">
        <f t="shared" si="71"/>
        <v>0.40999999999985448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284</v>
      </c>
      <c r="D1592" s="2">
        <v>0</v>
      </c>
      <c r="E1592" s="2">
        <v>0</v>
      </c>
      <c r="F1592" s="2">
        <v>0</v>
      </c>
      <c r="G1592" s="3">
        <f t="shared" si="70"/>
        <v>3.1239999999999997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64750.67</v>
      </c>
      <c r="D1594" s="2">
        <v>0</v>
      </c>
      <c r="E1594" s="2">
        <v>0</v>
      </c>
      <c r="F1594" s="2">
        <v>0</v>
      </c>
      <c r="G1594" s="3">
        <f t="shared" si="70"/>
        <v>841.75870999999995</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1430522.06</v>
      </c>
      <c r="D1602" s="2">
        <v>0</v>
      </c>
      <c r="E1602" s="2">
        <v>0</v>
      </c>
      <c r="F1602" s="2">
        <v>0</v>
      </c>
      <c r="G1602" s="3">
        <f t="shared" si="70"/>
        <v>30040.963260000004</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73.47</v>
      </c>
      <c r="D1603" s="2">
        <v>0</v>
      </c>
      <c r="E1603" s="2">
        <v>0</v>
      </c>
      <c r="F1603" s="2">
        <v>0</v>
      </c>
      <c r="G1603" s="3">
        <f t="shared" si="70"/>
        <v>1.6163399999999999</v>
      </c>
      <c r="H1603" s="3">
        <f t="shared" si="71"/>
        <v>0.46999999999999886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1365697.9200000002</v>
      </c>
      <c r="D1604" s="2">
        <v>0</v>
      </c>
      <c r="E1604" s="2">
        <v>0</v>
      </c>
      <c r="F1604" s="2">
        <v>0</v>
      </c>
      <c r="G1604" s="3">
        <f t="shared" si="70"/>
        <v>31411.052160000003</v>
      </c>
      <c r="H1604" s="3">
        <f t="shared" si="71"/>
        <v>7.9999999841675162E-2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1067120.95</v>
      </c>
      <c r="D1605" s="2">
        <v>0</v>
      </c>
      <c r="E1605" s="2">
        <v>0</v>
      </c>
      <c r="F1605" s="2">
        <v>0</v>
      </c>
      <c r="G1605" s="3">
        <f t="shared" si="70"/>
        <v>25610.9028</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287196.79999999999</v>
      </c>
      <c r="D1606" s="2">
        <v>0</v>
      </c>
      <c r="E1606" s="2">
        <v>0</v>
      </c>
      <c r="F1606" s="2">
        <v>0</v>
      </c>
      <c r="G1606" s="3">
        <f t="shared" si="70"/>
        <v>7179.92</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271.58</v>
      </c>
      <c r="D1607" s="2">
        <v>0</v>
      </c>
      <c r="E1607" s="2">
        <v>0</v>
      </c>
      <c r="F1607" s="2">
        <v>0</v>
      </c>
      <c r="G1607" s="3">
        <f t="shared" si="70"/>
        <v>7.0610799999999996</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10824.59</v>
      </c>
      <c r="D1610" s="2">
        <v>0</v>
      </c>
      <c r="E1610" s="2">
        <v>0</v>
      </c>
      <c r="F1610" s="2">
        <v>0</v>
      </c>
      <c r="G1610" s="3">
        <f t="shared" si="70"/>
        <v>313.91311000000002</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284</v>
      </c>
      <c r="D1611" s="2">
        <v>0</v>
      </c>
      <c r="E1611" s="2">
        <v>0</v>
      </c>
      <c r="F1611" s="2">
        <v>0</v>
      </c>
      <c r="G1611" s="3">
        <f t="shared" si="70"/>
        <v>8.52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64750.67</v>
      </c>
      <c r="D1613" s="2">
        <v>0</v>
      </c>
      <c r="E1613" s="2">
        <v>0</v>
      </c>
      <c r="F1613" s="2">
        <v>0</v>
      </c>
      <c r="G1613" s="3">
        <f t="shared" si="70"/>
        <v>2072.02144</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99920.989999999991</v>
      </c>
      <c r="D1621" s="2">
        <v>0</v>
      </c>
      <c r="E1621" s="2">
        <v>0</v>
      </c>
      <c r="F1621" s="2">
        <v>0</v>
      </c>
      <c r="G1621" s="3">
        <f t="shared" si="70"/>
        <v>3996.8395999999998</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99920.99</v>
      </c>
      <c r="D1681" s="2">
        <v>0</v>
      </c>
      <c r="E1681" s="2">
        <v>0</v>
      </c>
      <c r="F1681" s="2">
        <v>0</v>
      </c>
      <c r="G1681" s="3">
        <f t="shared" si="70"/>
        <v>9992.099000000002</v>
      </c>
      <c r="H1681" s="3">
        <f t="shared" si="71"/>
        <v>9.9999999947613105E-3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31.1</v>
      </c>
      <c r="D1682" s="2">
        <v>0</v>
      </c>
      <c r="E1682" s="2">
        <v>0</v>
      </c>
      <c r="F1682" s="2">
        <v>0</v>
      </c>
      <c r="G1682" s="3">
        <f t="shared" si="70"/>
        <v>3.1411000000000002</v>
      </c>
      <c r="H1682" s="3">
        <f t="shared" si="71"/>
        <v>0.10000000000000142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99889.89</v>
      </c>
      <c r="D1683" s="2">
        <v>0</v>
      </c>
      <c r="E1683" s="2">
        <v>0</v>
      </c>
      <c r="F1683" s="2">
        <v>0</v>
      </c>
      <c r="G1683" s="3">
        <f t="shared" si="70"/>
        <v>10188.768779999999</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16192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1288099.17</v>
      </c>
      <c r="I17" s="275">
        <f>'PR-RAS'!E6</f>
        <v>1403067.94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1243225.96</v>
      </c>
      <c r="I18" s="275">
        <f>'PR-RAS'!E152</f>
        <v>1465456.1900000002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29194.060000000045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97944.860000000161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2094900.68</v>
      </c>
      <c r="I22" s="275">
        <f>BILANCA!E7</f>
        <v>2079638.64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116980.48999999999</v>
      </c>
      <c r="I23" s="275">
        <f>BILANCA!E69</f>
        <v>98515.76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85474.54</v>
      </c>
      <c r="I24" s="275">
        <f>BILANCA!E177</f>
        <v>99920.99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2126406.63</v>
      </c>
      <c r="I25" s="275">
        <f>BILANCA!E251</f>
        <v>2078233.4099999997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1257656.8700000001</v>
      </c>
      <c r="I30" s="275">
        <f>'RAS-funkcijski'!E114</f>
        <v>1530206.8599999999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1257656.8700000001</v>
      </c>
      <c r="I31" s="275">
        <f>'RAS-funkcijski'!E141</f>
        <v>1530206.8599999999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80012.710000000006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85474.54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99920.989999999991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99920.99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3" zoomScaleNormal="100" workbookViewId="0">
      <selection activeCell="E856" sqref="E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1288099.17</v>
      </c>
      <c r="E6" s="60">
        <f>E7+E43+E49+E82+E106+E125+E134+E140</f>
        <v>1403067.94</v>
      </c>
      <c r="F6" s="45">
        <f t="shared" ref="F6:F132" si="0">IF(D6&lt;&gt;0,IF(E6/D6&gt;=100,"&gt;&gt;100",E6/D6*100),"-")</f>
        <v>108.9254595203256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1096926.5499999998</v>
      </c>
      <c r="E49" s="60">
        <f>E50+E53+E58+E61+E64+E68+E71+E74+E77</f>
        <v>1144207.69</v>
      </c>
      <c r="F49" s="45">
        <f t="shared" si="0"/>
        <v>104.31032870888211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1096926.5499999998</v>
      </c>
      <c r="E68" s="60">
        <f t="shared" si="11"/>
        <v>1144207.69</v>
      </c>
      <c r="F68" s="45">
        <f t="shared" si="0"/>
        <v>104.31032870888211</v>
      </c>
    </row>
    <row r="69" spans="1:6" ht="12.75" customHeight="1" x14ac:dyDescent="0.2">
      <c r="A69" s="63" t="s">
        <v>141</v>
      </c>
      <c r="B69" s="64" t="s">
        <v>142</v>
      </c>
      <c r="C69" s="247" t="s">
        <v>141</v>
      </c>
      <c r="D69" s="194">
        <v>1089147.3799999999</v>
      </c>
      <c r="E69" s="194">
        <v>1136070.1399999999</v>
      </c>
      <c r="F69" s="45">
        <f t="shared" si="0"/>
        <v>104.30821033605204</v>
      </c>
    </row>
    <row r="70" spans="1:6" ht="24" x14ac:dyDescent="0.2">
      <c r="A70" s="63" t="s">
        <v>143</v>
      </c>
      <c r="B70" s="64" t="s">
        <v>144</v>
      </c>
      <c r="C70" s="247" t="s">
        <v>143</v>
      </c>
      <c r="D70" s="194">
        <v>7779.17</v>
      </c>
      <c r="E70" s="194">
        <v>8137.55</v>
      </c>
      <c r="F70" s="45">
        <f t="shared" si="0"/>
        <v>104.6069182187817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2894.35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2894.35</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2894.35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1391.25</v>
      </c>
      <c r="E125" s="60">
        <f t="shared" si="22"/>
        <v>2295</v>
      </c>
      <c r="F125" s="45">
        <f t="shared" si="0"/>
        <v>164.95956873315365</v>
      </c>
    </row>
    <row r="126" spans="1:6" ht="12.75" customHeight="1" x14ac:dyDescent="0.2">
      <c r="A126" s="63">
        <v>661</v>
      </c>
      <c r="B126" s="65" t="s">
        <v>255</v>
      </c>
      <c r="C126" s="247" t="s">
        <v>256</v>
      </c>
      <c r="D126" s="60">
        <f t="shared" ref="D126:E126" si="23">SUM(D127:D128)</f>
        <v>1391.25</v>
      </c>
      <c r="E126" s="60">
        <f t="shared" si="23"/>
        <v>2295</v>
      </c>
      <c r="F126" s="45">
        <f t="shared" si="0"/>
        <v>164.95956873315365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1391.25</v>
      </c>
      <c r="E128" s="194">
        <v>2295</v>
      </c>
      <c r="F128" s="45">
        <f t="shared" si="0"/>
        <v>164.95956873315365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189781.37</v>
      </c>
      <c r="E134" s="60">
        <f t="shared" si="25"/>
        <v>253670.90000000002</v>
      </c>
      <c r="F134" s="45">
        <f t="shared" ref="F134:F229" si="26">IF(D134&lt;&gt;0,IF(E134/D134&gt;=100,"&gt;&gt;100",E134/D134*100),"-")</f>
        <v>133.66480598174627</v>
      </c>
    </row>
    <row r="135" spans="1:6" ht="24" x14ac:dyDescent="0.2">
      <c r="A135" s="63">
        <v>671</v>
      </c>
      <c r="B135" s="182" t="s">
        <v>273</v>
      </c>
      <c r="C135" s="247" t="s">
        <v>274</v>
      </c>
      <c r="D135" s="60">
        <f t="shared" ref="D135:E135" si="27">SUM(D136:D138)</f>
        <v>189781.37</v>
      </c>
      <c r="E135" s="60">
        <f t="shared" si="27"/>
        <v>253670.90000000002</v>
      </c>
      <c r="F135" s="45">
        <f t="shared" si="26"/>
        <v>133.66480598174627</v>
      </c>
    </row>
    <row r="136" spans="1:6" ht="12.75" customHeight="1" x14ac:dyDescent="0.2">
      <c r="A136" s="63">
        <v>6711</v>
      </c>
      <c r="B136" s="65" t="s">
        <v>275</v>
      </c>
      <c r="C136" s="247" t="s">
        <v>276</v>
      </c>
      <c r="D136" s="194">
        <v>189481.76</v>
      </c>
      <c r="E136" s="194">
        <v>219539.04</v>
      </c>
      <c r="F136" s="45">
        <f t="shared" si="26"/>
        <v>115.86288833289282</v>
      </c>
    </row>
    <row r="137" spans="1:6" ht="24" x14ac:dyDescent="0.2">
      <c r="A137" s="63">
        <v>6712</v>
      </c>
      <c r="B137" s="182" t="s">
        <v>277</v>
      </c>
      <c r="C137" s="247" t="s">
        <v>278</v>
      </c>
      <c r="D137" s="194">
        <v>299.61</v>
      </c>
      <c r="E137" s="194">
        <v>34131.86</v>
      </c>
      <c r="F137" s="45" t="str">
        <f t="shared" si="26"/>
        <v>&gt;&gt;100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1243225.96</v>
      </c>
      <c r="E152" s="60">
        <f>E153+E164+E202+E221+E230+E262+E273</f>
        <v>1465456.1900000002</v>
      </c>
      <c r="F152" s="45">
        <f t="shared" si="26"/>
        <v>117.87528873673135</v>
      </c>
    </row>
    <row r="153" spans="1:6" ht="12.75" customHeight="1" x14ac:dyDescent="0.2">
      <c r="A153" s="63">
        <v>31</v>
      </c>
      <c r="B153" s="64" t="s">
        <v>308</v>
      </c>
      <c r="C153" s="247" t="s">
        <v>3</v>
      </c>
      <c r="D153" s="60">
        <f t="shared" ref="D153:E153" si="30">D154+D159+D160</f>
        <v>966916.28</v>
      </c>
      <c r="E153" s="60">
        <f t="shared" si="30"/>
        <v>1161462.8600000001</v>
      </c>
      <c r="F153" s="45">
        <f t="shared" si="26"/>
        <v>120.12031279481612</v>
      </c>
    </row>
    <row r="154" spans="1:6" ht="12.75" customHeight="1" x14ac:dyDescent="0.2">
      <c r="A154" s="63">
        <v>311</v>
      </c>
      <c r="B154" s="64" t="s">
        <v>309</v>
      </c>
      <c r="C154" s="247" t="s">
        <v>310</v>
      </c>
      <c r="D154" s="60">
        <f t="shared" ref="D154:E154" si="31">SUM(D155:D158)</f>
        <v>818628.24</v>
      </c>
      <c r="E154" s="60">
        <f t="shared" si="31"/>
        <v>969943.8</v>
      </c>
      <c r="F154" s="45">
        <f t="shared" si="26"/>
        <v>118.48403861562362</v>
      </c>
    </row>
    <row r="155" spans="1:6" ht="12.75" customHeight="1" x14ac:dyDescent="0.2">
      <c r="A155" s="63">
        <v>3111</v>
      </c>
      <c r="B155" s="64" t="s">
        <v>311</v>
      </c>
      <c r="C155" s="247" t="s">
        <v>312</v>
      </c>
      <c r="D155" s="194">
        <v>818628.24</v>
      </c>
      <c r="E155" s="194">
        <v>969943.8</v>
      </c>
      <c r="F155" s="45">
        <f t="shared" si="26"/>
        <v>118.48403861562362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29374.16</v>
      </c>
      <c r="E159" s="194">
        <v>40676.61</v>
      </c>
      <c r="F159" s="45">
        <f t="shared" si="26"/>
        <v>138.47752582541935</v>
      </c>
    </row>
    <row r="160" spans="1:6" ht="12.75" customHeight="1" x14ac:dyDescent="0.2">
      <c r="A160" s="63">
        <v>313</v>
      </c>
      <c r="B160" s="65" t="s">
        <v>321</v>
      </c>
      <c r="C160" s="247" t="s">
        <v>322</v>
      </c>
      <c r="D160" s="60">
        <f t="shared" ref="D160:E160" si="32">SUM(D161:D163)</f>
        <v>118913.88</v>
      </c>
      <c r="E160" s="60">
        <f t="shared" si="32"/>
        <v>150842.45000000001</v>
      </c>
      <c r="F160" s="45">
        <f t="shared" si="26"/>
        <v>126.85016248733957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118913.88</v>
      </c>
      <c r="E162" s="194">
        <v>150842.45000000001</v>
      </c>
      <c r="F162" s="45">
        <f t="shared" si="26"/>
        <v>126.85016248733957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268480.03999999998</v>
      </c>
      <c r="E164" s="60">
        <f>E165+E170+E178+E188+E189+E194</f>
        <v>292613.15999999997</v>
      </c>
      <c r="F164" s="45">
        <f t="shared" si="26"/>
        <v>108.98879484672305</v>
      </c>
    </row>
    <row r="165" spans="1:6" ht="12.75" customHeight="1" x14ac:dyDescent="0.2">
      <c r="A165" s="63">
        <v>321</v>
      </c>
      <c r="B165" s="64" t="s">
        <v>331</v>
      </c>
      <c r="C165" s="247" t="s">
        <v>332</v>
      </c>
      <c r="D165" s="60">
        <f t="shared" ref="D165:E165" si="33">SUM(D166:D169)</f>
        <v>72352.989999999991</v>
      </c>
      <c r="E165" s="60">
        <f t="shared" si="33"/>
        <v>71676.740000000005</v>
      </c>
      <c r="F165" s="45">
        <f t="shared" si="26"/>
        <v>99.065346159156675</v>
      </c>
    </row>
    <row r="166" spans="1:6" ht="12.75" customHeight="1" x14ac:dyDescent="0.2">
      <c r="A166" s="63">
        <v>3211</v>
      </c>
      <c r="B166" s="64" t="s">
        <v>333</v>
      </c>
      <c r="C166" s="247" t="s">
        <v>334</v>
      </c>
      <c r="D166" s="194">
        <v>2656.79</v>
      </c>
      <c r="E166" s="194">
        <v>7711.85</v>
      </c>
      <c r="F166" s="45">
        <f t="shared" si="26"/>
        <v>290.26946051438017</v>
      </c>
    </row>
    <row r="167" spans="1:6" ht="12.75" customHeight="1" x14ac:dyDescent="0.2">
      <c r="A167" s="63">
        <v>3212</v>
      </c>
      <c r="B167" s="64" t="s">
        <v>335</v>
      </c>
      <c r="C167" s="247" t="s">
        <v>336</v>
      </c>
      <c r="D167" s="194">
        <v>69526.2</v>
      </c>
      <c r="E167" s="194">
        <v>63964.89</v>
      </c>
      <c r="F167" s="45">
        <f t="shared" si="26"/>
        <v>92.001130509074287</v>
      </c>
    </row>
    <row r="168" spans="1:6" ht="12.75" customHeight="1" x14ac:dyDescent="0.2">
      <c r="A168" s="63">
        <v>3213</v>
      </c>
      <c r="B168" s="64" t="s">
        <v>337</v>
      </c>
      <c r="C168" s="247" t="s">
        <v>338</v>
      </c>
      <c r="D168" s="194">
        <v>170</v>
      </c>
      <c r="E168" s="194"/>
      <c r="F168" s="45">
        <f t="shared" si="26"/>
        <v>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64772.540000000008</v>
      </c>
      <c r="E170" s="60">
        <f t="shared" si="34"/>
        <v>75237.930000000008</v>
      </c>
      <c r="F170" s="45">
        <f t="shared" si="26"/>
        <v>116.15714004731016</v>
      </c>
    </row>
    <row r="171" spans="1:6" ht="12.75" customHeight="1" x14ac:dyDescent="0.2">
      <c r="A171" s="63">
        <v>3221</v>
      </c>
      <c r="B171" s="64" t="s">
        <v>343</v>
      </c>
      <c r="C171" s="247" t="s">
        <v>344</v>
      </c>
      <c r="D171" s="194">
        <v>6055.47</v>
      </c>
      <c r="E171" s="194">
        <v>8192.36</v>
      </c>
      <c r="F171" s="45">
        <f t="shared" si="26"/>
        <v>135.28859031586319</v>
      </c>
    </row>
    <row r="172" spans="1:6" ht="12.75" customHeight="1" x14ac:dyDescent="0.2">
      <c r="A172" s="63">
        <v>3222</v>
      </c>
      <c r="B172" s="64" t="s">
        <v>345</v>
      </c>
      <c r="C172" s="247" t="s">
        <v>346</v>
      </c>
      <c r="D172" s="194">
        <v>29450.74</v>
      </c>
      <c r="E172" s="194">
        <v>31374.04</v>
      </c>
      <c r="F172" s="45">
        <f t="shared" si="26"/>
        <v>106.53056595521878</v>
      </c>
    </row>
    <row r="173" spans="1:6" ht="12.75" customHeight="1" x14ac:dyDescent="0.2">
      <c r="A173" s="63">
        <v>3223</v>
      </c>
      <c r="B173" s="65" t="s">
        <v>347</v>
      </c>
      <c r="C173" s="247" t="s">
        <v>348</v>
      </c>
      <c r="D173" s="194">
        <v>25047.53</v>
      </c>
      <c r="E173" s="194">
        <v>26532.880000000001</v>
      </c>
      <c r="F173" s="45">
        <f t="shared" si="26"/>
        <v>105.9301256451235</v>
      </c>
    </row>
    <row r="174" spans="1:6" ht="12.75" customHeight="1" x14ac:dyDescent="0.2">
      <c r="A174" s="63">
        <v>3224</v>
      </c>
      <c r="B174" s="65" t="s">
        <v>349</v>
      </c>
      <c r="C174" s="247" t="s">
        <v>350</v>
      </c>
      <c r="D174" s="194">
        <v>1608.48</v>
      </c>
      <c r="E174" s="194">
        <v>2721.6</v>
      </c>
      <c r="F174" s="45">
        <f t="shared" si="26"/>
        <v>169.20322291853179</v>
      </c>
    </row>
    <row r="175" spans="1:6" ht="12.75" customHeight="1" x14ac:dyDescent="0.2">
      <c r="A175" s="63">
        <v>3225</v>
      </c>
      <c r="B175" s="65" t="s">
        <v>351</v>
      </c>
      <c r="C175" s="247" t="s">
        <v>352</v>
      </c>
      <c r="D175" s="194">
        <v>2323.41</v>
      </c>
      <c r="E175" s="194">
        <v>5693.94</v>
      </c>
      <c r="F175" s="45">
        <f t="shared" si="26"/>
        <v>245.06824021588955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286.91000000000003</v>
      </c>
      <c r="E177" s="194">
        <v>723.11</v>
      </c>
      <c r="F177" s="45">
        <f t="shared" si="26"/>
        <v>252.03373880310895</v>
      </c>
    </row>
    <row r="178" spans="1:6" ht="12.75" customHeight="1" x14ac:dyDescent="0.2">
      <c r="A178" s="63">
        <v>323</v>
      </c>
      <c r="B178" s="65" t="s">
        <v>357</v>
      </c>
      <c r="C178" s="247" t="s">
        <v>358</v>
      </c>
      <c r="D178" s="60">
        <f t="shared" ref="D178:E178" si="35">SUM(D179:D187)</f>
        <v>127884.70000000001</v>
      </c>
      <c r="E178" s="60">
        <f t="shared" si="35"/>
        <v>140308.82999999999</v>
      </c>
      <c r="F178" s="45">
        <f t="shared" si="26"/>
        <v>109.71510274489439</v>
      </c>
    </row>
    <row r="179" spans="1:6" ht="12.75" customHeight="1" x14ac:dyDescent="0.2">
      <c r="A179" s="63">
        <v>3231</v>
      </c>
      <c r="B179" s="65" t="s">
        <v>359</v>
      </c>
      <c r="C179" s="247" t="s">
        <v>360</v>
      </c>
      <c r="D179" s="194">
        <v>94594.6</v>
      </c>
      <c r="E179" s="194">
        <v>98376.54</v>
      </c>
      <c r="F179" s="45">
        <f t="shared" si="26"/>
        <v>103.99805062868282</v>
      </c>
    </row>
    <row r="180" spans="1:6" ht="12.75" customHeight="1" x14ac:dyDescent="0.2">
      <c r="A180" s="63">
        <v>3232</v>
      </c>
      <c r="B180" s="65" t="s">
        <v>361</v>
      </c>
      <c r="C180" s="247" t="s">
        <v>362</v>
      </c>
      <c r="D180" s="194">
        <v>10794.48</v>
      </c>
      <c r="E180" s="194">
        <v>15941.39</v>
      </c>
      <c r="F180" s="45">
        <f t="shared" si="26"/>
        <v>147.68094433451171</v>
      </c>
    </row>
    <row r="181" spans="1:6" ht="12.75" customHeight="1" x14ac:dyDescent="0.2">
      <c r="A181" s="63">
        <v>3233</v>
      </c>
      <c r="B181" s="65" t="s">
        <v>363</v>
      </c>
      <c r="C181" s="247" t="s">
        <v>364</v>
      </c>
      <c r="D181" s="194">
        <v>191.16</v>
      </c>
      <c r="E181" s="194">
        <v>950</v>
      </c>
      <c r="F181" s="45">
        <f t="shared" si="26"/>
        <v>496.96589244611846</v>
      </c>
    </row>
    <row r="182" spans="1:6" ht="12.75" customHeight="1" x14ac:dyDescent="0.2">
      <c r="A182" s="63">
        <v>3234</v>
      </c>
      <c r="B182" s="65" t="s">
        <v>365</v>
      </c>
      <c r="C182" s="247" t="s">
        <v>366</v>
      </c>
      <c r="D182" s="194">
        <v>6414.93</v>
      </c>
      <c r="E182" s="194">
        <v>7885.73</v>
      </c>
      <c r="F182" s="45">
        <f t="shared" si="26"/>
        <v>122.92776382594977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2569.0700000000002</v>
      </c>
      <c r="E184" s="194">
        <v>2392.36</v>
      </c>
      <c r="F184" s="45">
        <f t="shared" si="26"/>
        <v>93.121635455631804</v>
      </c>
    </row>
    <row r="185" spans="1:6" ht="12.75" customHeight="1" x14ac:dyDescent="0.2">
      <c r="A185" s="63">
        <v>3237</v>
      </c>
      <c r="B185" s="64" t="s">
        <v>371</v>
      </c>
      <c r="C185" s="247" t="s">
        <v>372</v>
      </c>
      <c r="D185" s="194">
        <v>6831.01</v>
      </c>
      <c r="E185" s="194">
        <v>5403.26</v>
      </c>
      <c r="F185" s="45">
        <f t="shared" si="26"/>
        <v>79.09899121798972</v>
      </c>
    </row>
    <row r="186" spans="1:6" ht="12.75" customHeight="1" x14ac:dyDescent="0.2">
      <c r="A186" s="63">
        <v>3238</v>
      </c>
      <c r="B186" s="64" t="s">
        <v>373</v>
      </c>
      <c r="C186" s="247" t="s">
        <v>374</v>
      </c>
      <c r="D186" s="194">
        <v>1463.63</v>
      </c>
      <c r="E186" s="194">
        <v>1564.93</v>
      </c>
      <c r="F186" s="45">
        <f t="shared" si="26"/>
        <v>106.92114810437063</v>
      </c>
    </row>
    <row r="187" spans="1:6" ht="12.75" customHeight="1" x14ac:dyDescent="0.2">
      <c r="A187" s="63">
        <v>3239</v>
      </c>
      <c r="B187" s="64" t="s">
        <v>375</v>
      </c>
      <c r="C187" s="247" t="s">
        <v>376</v>
      </c>
      <c r="D187" s="194">
        <v>5025.82</v>
      </c>
      <c r="E187" s="194">
        <v>7794.62</v>
      </c>
      <c r="F187" s="45">
        <f t="shared" si="26"/>
        <v>155.09150745549979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3469.81</v>
      </c>
      <c r="E194" s="60">
        <f t="shared" si="36"/>
        <v>5389.66</v>
      </c>
      <c r="F194" s="45">
        <f t="shared" si="26"/>
        <v>155.33011894023014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1128.08</v>
      </c>
      <c r="E196" s="194">
        <v>577.99</v>
      </c>
      <c r="F196" s="45">
        <f t="shared" si="26"/>
        <v>51.236614424508907</v>
      </c>
    </row>
    <row r="197" spans="1:6" ht="12.75" customHeight="1" x14ac:dyDescent="0.2">
      <c r="A197" s="63">
        <v>3293</v>
      </c>
      <c r="B197" s="64" t="s">
        <v>395</v>
      </c>
      <c r="C197" s="247" t="s">
        <v>396</v>
      </c>
      <c r="D197" s="194">
        <v>361.26</v>
      </c>
      <c r="E197" s="194">
        <v>330.94</v>
      </c>
      <c r="F197" s="45">
        <f t="shared" si="26"/>
        <v>91.607152743176655</v>
      </c>
    </row>
    <row r="198" spans="1:6" ht="12.75" customHeight="1" x14ac:dyDescent="0.2">
      <c r="A198" s="63">
        <v>3294</v>
      </c>
      <c r="B198" s="64" t="s">
        <v>397</v>
      </c>
      <c r="C198" s="247" t="s">
        <v>398</v>
      </c>
      <c r="D198" s="194">
        <v>285.44</v>
      </c>
      <c r="E198" s="194">
        <v>396.7</v>
      </c>
      <c r="F198" s="45">
        <f t="shared" si="26"/>
        <v>138.9784192825112</v>
      </c>
    </row>
    <row r="199" spans="1:6" ht="12.75" customHeight="1" x14ac:dyDescent="0.2">
      <c r="A199" s="63">
        <v>3295</v>
      </c>
      <c r="B199" s="64" t="s">
        <v>399</v>
      </c>
      <c r="C199" s="247" t="s">
        <v>400</v>
      </c>
      <c r="D199" s="194">
        <v>93.58</v>
      </c>
      <c r="E199" s="194">
        <v>3330.42</v>
      </c>
      <c r="F199" s="45">
        <f t="shared" si="26"/>
        <v>3558.9014746740759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1601.45</v>
      </c>
      <c r="E201" s="194">
        <v>753.61</v>
      </c>
      <c r="F201" s="45">
        <f t="shared" si="26"/>
        <v>47.057978706796966</v>
      </c>
    </row>
    <row r="202" spans="1:6" ht="12.75" customHeight="1" x14ac:dyDescent="0.2">
      <c r="A202" s="63">
        <v>34</v>
      </c>
      <c r="B202" s="183" t="s">
        <v>405</v>
      </c>
      <c r="C202" s="247" t="s">
        <v>406</v>
      </c>
      <c r="D202" s="60">
        <f t="shared" ref="D202:E202" si="37">D203+D208+D216</f>
        <v>255</v>
      </c>
      <c r="E202" s="60">
        <f t="shared" si="37"/>
        <v>271.58</v>
      </c>
      <c r="F202" s="45">
        <f t="shared" si="26"/>
        <v>106.50196078431371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255</v>
      </c>
      <c r="E216" s="60">
        <f t="shared" si="40"/>
        <v>271.58</v>
      </c>
      <c r="F216" s="45">
        <f t="shared" si="26"/>
        <v>106.50196078431371</v>
      </c>
    </row>
    <row r="217" spans="1:6" ht="12.75" customHeight="1" x14ac:dyDescent="0.2">
      <c r="A217" s="63">
        <v>3431</v>
      </c>
      <c r="B217" s="182" t="s">
        <v>435</v>
      </c>
      <c r="C217" s="247" t="s">
        <v>436</v>
      </c>
      <c r="D217" s="194">
        <v>190.3</v>
      </c>
      <c r="E217" s="194">
        <v>206.88</v>
      </c>
      <c r="F217" s="45">
        <f t="shared" si="26"/>
        <v>108.71255911718339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64.7</v>
      </c>
      <c r="E220" s="194">
        <v>64.7</v>
      </c>
      <c r="F220" s="45">
        <f t="shared" si="26"/>
        <v>100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7309.49</v>
      </c>
      <c r="E262" s="60">
        <f t="shared" si="55"/>
        <v>10824.59</v>
      </c>
      <c r="F262" s="45">
        <f t="shared" ref="F262:F268" si="56">IF(D262&lt;&gt;0,IF(E262/D262&gt;=100,"&gt;&gt;100",E262/D262*100),"-")</f>
        <v>148.08953839460756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7309.49</v>
      </c>
      <c r="E269" s="60">
        <f t="shared" si="58"/>
        <v>10824.59</v>
      </c>
      <c r="F269" s="45">
        <f t="shared" ref="F269:F272" si="59">IF(D269&lt;&gt;0,IF(E269/D269&gt;=100,"&gt;&gt;100",E269/D269*100),"-")</f>
        <v>148.08953839460756</v>
      </c>
    </row>
    <row r="270" spans="1:6" ht="12.75" customHeight="1" x14ac:dyDescent="0.2">
      <c r="A270" s="63">
        <v>3721</v>
      </c>
      <c r="B270" s="65" t="s">
        <v>532</v>
      </c>
      <c r="C270" s="247" t="s">
        <v>533</v>
      </c>
      <c r="D270" s="194">
        <v>7309.49</v>
      </c>
      <c r="E270" s="194">
        <v>7683.56</v>
      </c>
      <c r="F270" s="45">
        <f t="shared" si="59"/>
        <v>105.11759370352789</v>
      </c>
    </row>
    <row r="271" spans="1:6" ht="12.75" customHeight="1" x14ac:dyDescent="0.2">
      <c r="A271" s="63">
        <v>3722</v>
      </c>
      <c r="B271" s="65" t="s">
        <v>534</v>
      </c>
      <c r="C271" s="247" t="s">
        <v>535</v>
      </c>
      <c r="D271" s="194">
        <v>0</v>
      </c>
      <c r="E271" s="194">
        <v>3141.03</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265.14999999999998</v>
      </c>
      <c r="E273" s="60">
        <f t="shared" si="60"/>
        <v>284</v>
      </c>
      <c r="F273" s="45">
        <f t="shared" ref="F273:F277" si="61">IF(D273&lt;&gt;0,IF(E273/D273&gt;=100,"&gt;&gt;100",E273/D273*100),"-")</f>
        <v>107.10918348104848</v>
      </c>
    </row>
    <row r="274" spans="1:6" ht="12.75" customHeight="1" x14ac:dyDescent="0.2">
      <c r="A274" s="63">
        <v>381</v>
      </c>
      <c r="B274" s="64" t="s">
        <v>540</v>
      </c>
      <c r="C274" s="247" t="s">
        <v>541</v>
      </c>
      <c r="D274" s="60">
        <f t="shared" ref="D274:E274" si="62">SUM(D275:D277)</f>
        <v>265.14999999999998</v>
      </c>
      <c r="E274" s="60">
        <f t="shared" si="62"/>
        <v>284</v>
      </c>
      <c r="F274" s="45">
        <f t="shared" si="61"/>
        <v>107.10918348104848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265.14999999999998</v>
      </c>
      <c r="E276" s="194">
        <v>284</v>
      </c>
      <c r="F276" s="45">
        <f t="shared" si="61"/>
        <v>107.10918348104848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1243225.96</v>
      </c>
      <c r="E299" s="60">
        <f>E152-E297+E298</f>
        <v>1465456.1900000002</v>
      </c>
      <c r="F299" s="45">
        <f t="shared" si="68"/>
        <v>117.87528873673135</v>
      </c>
    </row>
    <row r="300" spans="1:6" ht="12.75" customHeight="1" x14ac:dyDescent="0.2">
      <c r="A300" s="63" t="s">
        <v>581</v>
      </c>
      <c r="B300" s="64" t="s">
        <v>592</v>
      </c>
      <c r="C300" s="247" t="s">
        <v>593</v>
      </c>
      <c r="D300" s="60">
        <f>IF(D6&gt;=D299,D6-D299,0)</f>
        <v>44873.209999999963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62388.250000000233</v>
      </c>
      <c r="F301" s="45" t="str">
        <f t="shared" si="68"/>
        <v>-</v>
      </c>
    </row>
    <row r="302" spans="1:6" ht="12.75" customHeight="1" x14ac:dyDescent="0.2">
      <c r="A302" s="63">
        <v>92211</v>
      </c>
      <c r="B302" s="64" t="s">
        <v>596</v>
      </c>
      <c r="C302" s="247" t="s">
        <v>597</v>
      </c>
      <c r="D302" s="194">
        <v>0</v>
      </c>
      <c r="E302" s="194">
        <v>29194.06</v>
      </c>
      <c r="F302" s="45" t="str">
        <f t="shared" si="68"/>
        <v>-</v>
      </c>
    </row>
    <row r="303" spans="1:6" ht="12.75" customHeight="1" x14ac:dyDescent="0.2">
      <c r="A303" s="63">
        <v>92221</v>
      </c>
      <c r="B303" s="64" t="s">
        <v>598</v>
      </c>
      <c r="C303" s="247" t="s">
        <v>599</v>
      </c>
      <c r="D303" s="194">
        <v>1248.24</v>
      </c>
      <c r="E303" s="194">
        <v>0</v>
      </c>
      <c r="F303" s="45">
        <f t="shared" si="68"/>
        <v>0</v>
      </c>
    </row>
    <row r="304" spans="1:6" ht="12.75" customHeight="1" x14ac:dyDescent="0.2">
      <c r="A304" s="63">
        <v>96</v>
      </c>
      <c r="B304" s="220" t="s">
        <v>600</v>
      </c>
      <c r="C304" s="247" t="s">
        <v>601</v>
      </c>
      <c r="D304" s="194">
        <v>0</v>
      </c>
      <c r="E304" s="194">
        <v>96539.63</v>
      </c>
      <c r="F304" s="45" t="str">
        <f t="shared" si="68"/>
        <v>-</v>
      </c>
    </row>
    <row r="305" spans="1:6" ht="12" x14ac:dyDescent="0.2">
      <c r="A305" s="63">
        <v>9661</v>
      </c>
      <c r="B305" s="220" t="s">
        <v>602</v>
      </c>
      <c r="C305" s="247" t="s">
        <v>603</v>
      </c>
      <c r="D305" s="194">
        <v>0</v>
      </c>
      <c r="E305" s="194">
        <v>427.5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14430.91</v>
      </c>
      <c r="E360" s="60">
        <f t="shared" si="86"/>
        <v>64750.67</v>
      </c>
      <c r="F360" s="45">
        <f t="shared" si="72"/>
        <v>448.69429578592064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8180.91</v>
      </c>
      <c r="E373" s="60">
        <f t="shared" si="90"/>
        <v>5296.81</v>
      </c>
      <c r="F373" s="45">
        <f t="shared" si="72"/>
        <v>64.745975692190726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8180.91</v>
      </c>
      <c r="E393" s="60">
        <f t="shared" si="94"/>
        <v>5296.81</v>
      </c>
      <c r="F393" s="45">
        <f t="shared" si="72"/>
        <v>64.745975692190726</v>
      </c>
    </row>
    <row r="394" spans="1:6" ht="12.75" customHeight="1" x14ac:dyDescent="0.2">
      <c r="A394" s="63">
        <v>4241</v>
      </c>
      <c r="B394" s="64" t="s">
        <v>756</v>
      </c>
      <c r="C394" s="247" t="s">
        <v>757</v>
      </c>
      <c r="D394" s="194">
        <v>8180.91</v>
      </c>
      <c r="E394" s="194">
        <v>5296.81</v>
      </c>
      <c r="F394" s="45">
        <f t="shared" si="72"/>
        <v>64.745975692190726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6250</v>
      </c>
      <c r="E412" s="60">
        <f t="shared" si="100"/>
        <v>59453.86</v>
      </c>
      <c r="F412" s="45">
        <f t="shared" si="72"/>
        <v>951.26176000000009</v>
      </c>
    </row>
    <row r="413" spans="1:6" ht="12.75" customHeight="1" x14ac:dyDescent="0.2">
      <c r="A413" s="63">
        <v>451</v>
      </c>
      <c r="B413" s="64" t="s">
        <v>784</v>
      </c>
      <c r="C413" s="247" t="s">
        <v>785</v>
      </c>
      <c r="D413" s="194">
        <v>6250</v>
      </c>
      <c r="E413" s="194">
        <v>59453.86</v>
      </c>
      <c r="F413" s="45">
        <f t="shared" si="72"/>
        <v>951.26176000000009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14430.91</v>
      </c>
      <c r="E418" s="60">
        <f t="shared" si="102"/>
        <v>64750.67</v>
      </c>
      <c r="F418" s="45">
        <f t="shared" si="72"/>
        <v>448.69429578592064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1288099.17</v>
      </c>
      <c r="E422" s="60">
        <f>E6+E308</f>
        <v>1403067.94</v>
      </c>
      <c r="F422" s="45">
        <f t="shared" si="72"/>
        <v>108.9254595203256</v>
      </c>
    </row>
    <row r="423" spans="1:6" ht="12.75" customHeight="1" x14ac:dyDescent="0.2">
      <c r="A423" s="63" t="s">
        <v>581</v>
      </c>
      <c r="B423" s="64" t="s">
        <v>804</v>
      </c>
      <c r="C423" s="247" t="s">
        <v>805</v>
      </c>
      <c r="D423" s="60">
        <f t="shared" ref="D423:E423" si="103">D299+D360</f>
        <v>1257656.8699999999</v>
      </c>
      <c r="E423" s="60">
        <f t="shared" si="103"/>
        <v>1530206.86</v>
      </c>
      <c r="F423" s="45">
        <f t="shared" si="72"/>
        <v>121.6712520323608</v>
      </c>
    </row>
    <row r="424" spans="1:6" ht="12.75" customHeight="1" x14ac:dyDescent="0.2">
      <c r="A424" s="63" t="s">
        <v>581</v>
      </c>
      <c r="B424" s="64" t="s">
        <v>806</v>
      </c>
      <c r="C424" s="247" t="s">
        <v>807</v>
      </c>
      <c r="D424" s="60">
        <f t="shared" ref="D424:E424" si="104">IF(D422&gt;=D423,D422-D423,0)</f>
        <v>30442.300000000047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127138.92000000016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29194.06</v>
      </c>
      <c r="F426" s="45" t="str">
        <f t="shared" si="72"/>
        <v>-</v>
      </c>
    </row>
    <row r="427" spans="1:6" ht="12.75" customHeight="1" x14ac:dyDescent="0.2">
      <c r="A427" s="251" t="s">
        <v>810</v>
      </c>
      <c r="B427" s="64" t="s">
        <v>813</v>
      </c>
      <c r="C427" s="252" t="s">
        <v>814</v>
      </c>
      <c r="D427" s="60">
        <f t="shared" ref="D427:E427" si="107">IF(D303-D302+D420-D419&gt;=0,D303-D302+D420-D419,0)</f>
        <v>1248.24</v>
      </c>
      <c r="E427" s="60">
        <f t="shared" si="107"/>
        <v>0</v>
      </c>
      <c r="F427" s="45">
        <f t="shared" si="72"/>
        <v>0</v>
      </c>
    </row>
    <row r="428" spans="1:6" ht="24" x14ac:dyDescent="0.2">
      <c r="A428" s="249" t="s">
        <v>815</v>
      </c>
      <c r="B428" s="243" t="s">
        <v>816</v>
      </c>
      <c r="C428" s="250" t="s">
        <v>817</v>
      </c>
      <c r="D428" s="81">
        <f t="shared" ref="D428:E428" si="108">D304+D421</f>
        <v>0</v>
      </c>
      <c r="E428" s="81">
        <f t="shared" si="108"/>
        <v>96539.63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1288099.17</v>
      </c>
      <c r="E643" s="60">
        <f>E422+E430</f>
        <v>1403067.94</v>
      </c>
      <c r="F643" s="45">
        <f t="shared" si="109"/>
        <v>108.9254595203256</v>
      </c>
    </row>
    <row r="644" spans="1:6" ht="12.75" customHeight="1" x14ac:dyDescent="0.2">
      <c r="A644" s="63" t="s">
        <v>581</v>
      </c>
      <c r="B644" s="64" t="s">
        <v>1237</v>
      </c>
      <c r="C644" s="247" t="s">
        <v>1238</v>
      </c>
      <c r="D644" s="60">
        <f>D423+D535</f>
        <v>1257656.8699999999</v>
      </c>
      <c r="E644" s="60">
        <f>E423+E535</f>
        <v>1530206.86</v>
      </c>
      <c r="F644" s="45">
        <f t="shared" si="109"/>
        <v>121.6712520323608</v>
      </c>
    </row>
    <row r="645" spans="1:6" ht="12.75" customHeight="1" x14ac:dyDescent="0.2">
      <c r="A645" s="63" t="s">
        <v>581</v>
      </c>
      <c r="B645" s="64" t="s">
        <v>1239</v>
      </c>
      <c r="C645" s="247" t="s">
        <v>1240</v>
      </c>
      <c r="D645" s="60">
        <f t="shared" ref="D645:E645" si="163">IF(D643&gt;=D644,D643-D644,0)</f>
        <v>30442.300000000047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127138.92000000016</v>
      </c>
      <c r="F646" s="45" t="str">
        <f t="shared" si="109"/>
        <v>-</v>
      </c>
    </row>
    <row r="647" spans="1:6" ht="24" x14ac:dyDescent="0.2">
      <c r="A647" s="251" t="s">
        <v>1243</v>
      </c>
      <c r="B647" s="64" t="s">
        <v>1244</v>
      </c>
      <c r="C647" s="252" t="s">
        <v>1243</v>
      </c>
      <c r="D647" s="60">
        <f>IF(D426-D427+D641-D642&gt;=0,D426-D427+D641-D642,0)</f>
        <v>0</v>
      </c>
      <c r="E647" s="60">
        <f>IF(E426-E427+E641-E642&gt;=0,E426-E427+E641-E642,0)</f>
        <v>29194.06</v>
      </c>
      <c r="F647" s="45" t="str">
        <f t="shared" si="109"/>
        <v>-</v>
      </c>
    </row>
    <row r="648" spans="1:6" ht="24" x14ac:dyDescent="0.2">
      <c r="A648" s="251" t="s">
        <v>1245</v>
      </c>
      <c r="B648" s="64" t="s">
        <v>1246</v>
      </c>
      <c r="C648" s="252" t="s">
        <v>1245</v>
      </c>
      <c r="D648" s="60">
        <f>IF(D427-D426+D642-D641&gt;=0,D427-D426+D642-D641,0)</f>
        <v>1248.24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29194.060000000045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97944.860000000161</v>
      </c>
      <c r="F650" s="45" t="str">
        <f t="shared" si="109"/>
        <v>-</v>
      </c>
    </row>
    <row r="651" spans="1:6" ht="24" x14ac:dyDescent="0.2">
      <c r="A651" s="249" t="s">
        <v>1251</v>
      </c>
      <c r="B651" s="184" t="s">
        <v>1252</v>
      </c>
      <c r="C651" s="250" t="s">
        <v>1251</v>
      </c>
      <c r="D651" s="196">
        <v>85428.09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965.47</v>
      </c>
      <c r="E653" s="194">
        <v>31538.41</v>
      </c>
      <c r="F653" s="45">
        <f t="shared" ref="F653:F740" si="167">IF(D653&lt;&gt;0,IF(E653/D653&gt;=100,"&gt;&gt;100",E653/D653*100),"-")</f>
        <v>3266.6380105026569</v>
      </c>
    </row>
    <row r="654" spans="1:6" ht="12.75" customHeight="1" x14ac:dyDescent="0.2">
      <c r="A654" s="63" t="s">
        <v>1256</v>
      </c>
      <c r="B654" s="64" t="s">
        <v>1257</v>
      </c>
      <c r="C654" s="247" t="s">
        <v>1256</v>
      </c>
      <c r="D654" s="194">
        <v>91492.34</v>
      </c>
      <c r="E654" s="194">
        <v>29056.54</v>
      </c>
      <c r="F654" s="45">
        <f t="shared" si="167"/>
        <v>31.758440105477685</v>
      </c>
    </row>
    <row r="655" spans="1:6" ht="12.75" customHeight="1" x14ac:dyDescent="0.2">
      <c r="A655" s="63" t="s">
        <v>1258</v>
      </c>
      <c r="B655" s="64" t="s">
        <v>1259</v>
      </c>
      <c r="C655" s="247" t="s">
        <v>1258</v>
      </c>
      <c r="D655" s="194">
        <v>60919.4</v>
      </c>
      <c r="E655" s="194">
        <v>60594.95</v>
      </c>
      <c r="F655" s="45">
        <f t="shared" si="167"/>
        <v>99.467411038191443</v>
      </c>
    </row>
    <row r="656" spans="1:6" ht="24" x14ac:dyDescent="0.2">
      <c r="A656" s="63">
        <v>11</v>
      </c>
      <c r="B656" s="64" t="s">
        <v>1260</v>
      </c>
      <c r="C656" s="247" t="s">
        <v>1261</v>
      </c>
      <c r="D656" s="60">
        <f t="shared" ref="D656:E656" si="168">+D653+D654-D655</f>
        <v>31538.409999999996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52</v>
      </c>
      <c r="F658" s="45">
        <f t="shared" si="167"/>
        <v>108.33333333333333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26</v>
      </c>
      <c r="F660" s="45">
        <f t="shared" si="167"/>
        <v>108.33333333333333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1039559.83</v>
      </c>
      <c r="E683" s="192">
        <v>1122598.08</v>
      </c>
      <c r="F683" s="71">
        <f t="shared" si="167"/>
        <v>107.98782788673165</v>
      </c>
    </row>
    <row r="684" spans="1:6" ht="24" x14ac:dyDescent="0.2">
      <c r="A684" s="70">
        <v>63613</v>
      </c>
      <c r="B684" s="182" t="s">
        <v>1317</v>
      </c>
      <c r="C684" s="278" t="s">
        <v>1318</v>
      </c>
      <c r="D684" s="192">
        <v>49587.55</v>
      </c>
      <c r="E684" s="192">
        <v>13472.06</v>
      </c>
      <c r="F684" s="71">
        <f t="shared" si="167"/>
        <v>27.168230735335779</v>
      </c>
    </row>
    <row r="685" spans="1:6" ht="24" x14ac:dyDescent="0.2">
      <c r="A685" s="63">
        <v>63622</v>
      </c>
      <c r="B685" s="244" t="s">
        <v>1319</v>
      </c>
      <c r="C685" s="247" t="s">
        <v>1320</v>
      </c>
      <c r="D685" s="194">
        <v>7779.17</v>
      </c>
      <c r="E685" s="194">
        <v>8137.55</v>
      </c>
      <c r="F685" s="45">
        <f t="shared" si="167"/>
        <v>104.6069182187817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4927.54</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69526.2</v>
      </c>
      <c r="E734" s="192">
        <v>63964.89</v>
      </c>
      <c r="F734" s="71">
        <f t="shared" si="167"/>
        <v>92.001130509074287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1777.03</v>
      </c>
      <c r="E736" s="194">
        <v>1532.56</v>
      </c>
      <c r="F736" s="45">
        <f t="shared" si="167"/>
        <v>86.242775867599306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3821.72</v>
      </c>
      <c r="E738" s="194">
        <v>2222.29</v>
      </c>
      <c r="F738" s="45">
        <f t="shared" si="167"/>
        <v>58.148948640926079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640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7309.49</v>
      </c>
      <c r="E843" s="194">
        <v>7683.56</v>
      </c>
      <c r="F843" s="45">
        <f t="shared" si="169"/>
        <v>105.11759370352789</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3141.03</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E334" sqref="E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2211881.17</v>
      </c>
      <c r="E6" s="180">
        <f t="shared" si="0"/>
        <v>2178154.4</v>
      </c>
      <c r="F6" s="181">
        <f t="shared" ref="F6:F298" si="1">IF(D6&gt;0,IF(E6/D6&gt;=100,"&gt;&gt;100",E6/D6*100),"-")</f>
        <v>98.475199732361745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2094900.68</v>
      </c>
      <c r="E7" s="79">
        <f t="shared" si="2"/>
        <v>2079638.64</v>
      </c>
      <c r="F7" s="71">
        <f t="shared" si="1"/>
        <v>99.271467132274736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201304.28000000003</v>
      </c>
      <c r="E8" s="79">
        <f>E9+E10-E11</f>
        <v>201304.28000000003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200952.67</v>
      </c>
      <c r="E9" s="192">
        <v>200952.67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830.66</v>
      </c>
      <c r="E10" s="192">
        <v>830.66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479.05</v>
      </c>
      <c r="E11" s="192">
        <v>479.05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1893596.4</v>
      </c>
      <c r="E12" s="79">
        <f t="shared" si="3"/>
        <v>1878334.3599999999</v>
      </c>
      <c r="F12" s="71">
        <f t="shared" si="1"/>
        <v>99.19401832407371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1804101.14</v>
      </c>
      <c r="E13" s="79">
        <f t="shared" si="4"/>
        <v>1831989.2999999998</v>
      </c>
      <c r="F13" s="71">
        <f t="shared" si="1"/>
        <v>101.54582020828389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2465802.65</v>
      </c>
      <c r="E15" s="192">
        <v>2525256.5099999998</v>
      </c>
      <c r="F15" s="71">
        <f t="shared" si="1"/>
        <v>102.41113618723703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661701.51</v>
      </c>
      <c r="E18" s="192">
        <v>693267.21</v>
      </c>
      <c r="F18" s="71">
        <f t="shared" si="1"/>
        <v>104.77038355254773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50702.560000000027</v>
      </c>
      <c r="E19" s="79">
        <f t="shared" si="5"/>
        <v>15700.410000000033</v>
      </c>
      <c r="F19" s="71">
        <f t="shared" si="1"/>
        <v>30.965714551691327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162899.41</v>
      </c>
      <c r="E20" s="192">
        <v>162899.41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3113.98</v>
      </c>
      <c r="E22" s="192">
        <v>3113.98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23946.23</v>
      </c>
      <c r="E25" s="192">
        <v>23946.23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90057.61</v>
      </c>
      <c r="E26" s="192">
        <v>90057.61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229314.67</v>
      </c>
      <c r="E28" s="192">
        <v>264316.82</v>
      </c>
      <c r="F28" s="71">
        <f t="shared" si="1"/>
        <v>115.26380758806229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26478.2</v>
      </c>
      <c r="E30" s="192">
        <v>26478.2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26478.2</v>
      </c>
      <c r="E34" s="192">
        <v>26478.2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38792.699999999997</v>
      </c>
      <c r="E35" s="79">
        <f t="shared" si="7"/>
        <v>30644.649999999994</v>
      </c>
      <c r="F35" s="71">
        <f t="shared" si="1"/>
        <v>78.995919335338854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61927.53</v>
      </c>
      <c r="E36" s="192">
        <v>67224.34</v>
      </c>
      <c r="F36" s="71">
        <f t="shared" si="1"/>
        <v>108.55323956889609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23134.83</v>
      </c>
      <c r="E40" s="192">
        <v>36579.69</v>
      </c>
      <c r="F40" s="71">
        <f t="shared" si="1"/>
        <v>158.11523144972321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38201.21</v>
      </c>
      <c r="E54" s="192">
        <v>43895.15</v>
      </c>
      <c r="F54" s="71">
        <f t="shared" si="1"/>
        <v>114.9051299683963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38201.21</v>
      </c>
      <c r="E55" s="192">
        <v>43895.15</v>
      </c>
      <c r="F55" s="71">
        <f t="shared" si="1"/>
        <v>114.9051299683963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116980.48999999999</v>
      </c>
      <c r="E69" s="79">
        <f>E70+E82+E88+E119+E135+E147+E165+E171</f>
        <v>98515.76</v>
      </c>
      <c r="F69" s="71">
        <f t="shared" si="1"/>
        <v>84.215547395980309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31538.41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31538.41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31538.41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13.99</v>
      </c>
      <c r="E82" s="79">
        <f>SUM(E83:E85)-E86+E87</f>
        <v>58.15</v>
      </c>
      <c r="F82" s="71">
        <f t="shared" si="1"/>
        <v>415.65403859899925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13.99</v>
      </c>
      <c r="E87" s="192">
        <v>58.15</v>
      </c>
      <c r="F87" s="71">
        <f t="shared" si="1"/>
        <v>415.65403859899925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98457.61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96112.13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96112.13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427.5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1917.98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85428.09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85428.09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2211881.17</v>
      </c>
      <c r="E176" s="79">
        <f>E177+E251</f>
        <v>2178154.4</v>
      </c>
      <c r="F176" s="71">
        <f t="shared" si="1"/>
        <v>98.475199732361745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85474.54</v>
      </c>
      <c r="E177" s="79">
        <f>E178+E197+E203+E219+E247+E248</f>
        <v>99920.99</v>
      </c>
      <c r="F177" s="71">
        <f t="shared" si="1"/>
        <v>116.90146562941435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85474.54</v>
      </c>
      <c r="E178" s="79">
        <f>SUM(E179:E181)+E185+E186+SUM(E194:E196)</f>
        <v>99889.89</v>
      </c>
      <c r="F178" s="71">
        <f t="shared" si="1"/>
        <v>116.86508052573316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79647.789999999994</v>
      </c>
      <c r="E179" s="192">
        <v>94473.53</v>
      </c>
      <c r="F179" s="71">
        <f t="shared" si="1"/>
        <v>118.61412601655363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5826.75</v>
      </c>
      <c r="E180" s="192">
        <v>5416.36</v>
      </c>
      <c r="F180" s="71">
        <f t="shared" si="1"/>
        <v>92.956794096194272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2126406.63</v>
      </c>
      <c r="E251" s="79">
        <f>+E252+E255-E264+E274+E291</f>
        <v>2078233.4099999997</v>
      </c>
      <c r="F251" s="71">
        <f t="shared" si="1"/>
        <v>97.734524557986347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2097212.5699999998</v>
      </c>
      <c r="E252" s="79">
        <f>E253-E254</f>
        <v>2079638.64</v>
      </c>
      <c r="F252" s="71">
        <f t="shared" si="1"/>
        <v>99.162033918192662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2097212.5699999998</v>
      </c>
      <c r="E253" s="192">
        <v>2079638.64</v>
      </c>
      <c r="F253" s="71">
        <f t="shared" si="1"/>
        <v>99.162033918192662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29194.06</v>
      </c>
      <c r="E255" s="79">
        <f>E256-E260</f>
        <v>-97944.86</v>
      </c>
      <c r="F255" s="71">
        <f t="shared" si="1"/>
        <v>-335.49585086829308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29194.06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29194.06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97944.86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97944.86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96539.63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96112.13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96112.13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427.5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98457.61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58.15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13.99</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1917.98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85474.54</v>
      </c>
      <c r="E337" s="192">
        <v>99889.89</v>
      </c>
      <c r="F337" s="71">
        <f t="shared" si="43"/>
        <v>116.86508052573316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1257656.8700000001</v>
      </c>
      <c r="E114" s="60">
        <f t="shared" si="22"/>
        <v>1530206.8599999999</v>
      </c>
      <c r="F114" s="45">
        <f t="shared" si="1"/>
        <v>121.67125203236075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1220646.57</v>
      </c>
      <c r="E115" s="60">
        <f t="shared" si="23"/>
        <v>1406955.88</v>
      </c>
      <c r="F115" s="45">
        <f t="shared" si="1"/>
        <v>115.26316581547431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1220646.57</v>
      </c>
      <c r="E117" s="194">
        <v>1406955.88</v>
      </c>
      <c r="F117" s="45">
        <f t="shared" si="1"/>
        <v>115.26316581547431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37010.300000000003</v>
      </c>
      <c r="E126" s="194">
        <v>123250.98</v>
      </c>
      <c r="F126" s="45">
        <f t="shared" si="1"/>
        <v>333.01805173154497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1257656.8700000001</v>
      </c>
      <c r="E141" s="81">
        <f t="shared" si="28"/>
        <v>1530206.8599999999</v>
      </c>
      <c r="F141" s="61">
        <f t="shared" si="1"/>
        <v>121.67125203236075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80012.710000000006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80012.710000000006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80012.710000000006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80012.710000000006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85474.54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1444968.51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104.57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1380113.27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1081946.69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286786.40999999997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271.58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10824.59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64750.67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1430522.06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73.47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1365697.9200000002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1067120.95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287196.79999999999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271.58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10824.59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64750.67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99920.989999999991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99920.99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99889.89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16192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2026-01-27T07:44:46Z</cp:lastPrinted>
  <dcterms:created xsi:type="dcterms:W3CDTF">2022-04-01T05:14:30Z</dcterms:created>
  <dcterms:modified xsi:type="dcterms:W3CDTF">2026-01-27T10:17:04Z</dcterms:modified>
</cp:coreProperties>
</file>